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1"/>
  </bookViews>
  <sheets>
    <sheet name="Espai Musical" sheetId="1" r:id="rId1"/>
    <sheet name="Seishin Aikido" sheetId="2" r:id="rId2"/>
    <sheet name="Cor Parroquial" sheetId="3" r:id="rId3"/>
    <sheet name="Dimonis" sheetId="4" r:id="rId4"/>
    <sheet name="AMIPA Rodamilans" sheetId="5" r:id="rId5"/>
    <sheet name="Brot Alfabaguera" sheetId="6" r:id="rId6"/>
    <sheet name="Copeo de Sineu" sheetId="7" r:id="rId7"/>
    <sheet name="Dones d'Arrel" sheetId="8" r:id="rId8"/>
    <sheet name="Obra Cultural Balear" sheetId="9" r:id="rId9"/>
    <sheet name="S'Empenta" sheetId="10" r:id="rId10"/>
    <sheet name="Retokats" sheetId="11" r:id="rId11"/>
    <sheet name="FITXA RESUM" sheetId="12" r:id="rId12"/>
  </sheets>
  <definedNames/>
  <calcPr fullCalcOnLoad="1"/>
</workbook>
</file>

<file path=xl/sharedStrings.xml><?xml version="1.0" encoding="utf-8"?>
<sst xmlns="http://schemas.openxmlformats.org/spreadsheetml/2006/main" count="531" uniqueCount="127">
  <si>
    <t>N.º de socis</t>
  </si>
  <si>
    <t xml:space="preserve">Punts </t>
  </si>
  <si>
    <t>Marcar amb un  1</t>
  </si>
  <si>
    <t>Puntuació Total</t>
  </si>
  <si>
    <t>De 20 a 30 socis</t>
  </si>
  <si>
    <t>De 30 a 50 socis</t>
  </si>
  <si>
    <t>De 50 a 70 socis</t>
  </si>
  <si>
    <t>Més de 70 socis</t>
  </si>
  <si>
    <t>*Maxim 1 punt</t>
  </si>
  <si>
    <t>Tipo de formador</t>
  </si>
  <si>
    <t>N.º de formadors</t>
  </si>
  <si>
    <t>Formadors titulats</t>
  </si>
  <si>
    <t>Altres formadors</t>
  </si>
  <si>
    <t>*Màxim 3 punts</t>
  </si>
  <si>
    <t>Blocs</t>
  </si>
  <si>
    <t>N.º d’activitats</t>
  </si>
  <si>
    <t>ACTIVITAT</t>
  </si>
  <si>
    <t>Bloc</t>
  </si>
  <si>
    <t>Festes</t>
  </si>
  <si>
    <t>Bloc I a IV</t>
  </si>
  <si>
    <t>Concert fi de curs</t>
  </si>
  <si>
    <t>V</t>
  </si>
  <si>
    <t>*Màxim 1 punt</t>
  </si>
  <si>
    <t>Bloc V</t>
  </si>
  <si>
    <t>Bloc VI</t>
  </si>
  <si>
    <t>*Màxim 5 punts</t>
  </si>
  <si>
    <t>Puntuació de la sol·licitud que es valora (PS)</t>
  </si>
  <si>
    <t>Puntuació definitiva (PS)</t>
  </si>
  <si>
    <t>Seminari Candela Torres (Palma)</t>
  </si>
  <si>
    <t>NO</t>
  </si>
  <si>
    <t>Seminari Guillermo Balderas (Mallorca)</t>
  </si>
  <si>
    <t>Seminari Pepe Jesús Garcia</t>
  </si>
  <si>
    <t>III</t>
  </si>
  <si>
    <t>Seminari Luis Mochon</t>
  </si>
  <si>
    <t xml:space="preserve">Portes Obertes </t>
  </si>
  <si>
    <t>Trobada de corals homenatge Francesca Alomar</t>
  </si>
  <si>
    <t>Festa mare de Déu Agost</t>
  </si>
  <si>
    <t>Matines</t>
  </si>
  <si>
    <t>Setmana Santa (El Ram i Pasqua)</t>
  </si>
  <si>
    <t>Festa de Sant Marc</t>
  </si>
  <si>
    <t>Festa de Tots Sants</t>
  </si>
  <si>
    <t>Dia dels morts i a tots els funerals</t>
  </si>
  <si>
    <t>Participació concert Coral St. Josep Eivissa</t>
  </si>
  <si>
    <t>Concert Nadal</t>
  </si>
  <si>
    <t>Premi Prima d’Or Margalida Jordà</t>
  </si>
  <si>
    <t>SI</t>
  </si>
  <si>
    <t>Participació concert coral dones Eivissa</t>
  </si>
  <si>
    <t>Festa primeres comunions</t>
  </si>
  <si>
    <t>Nit Havaneres Port Andratx</t>
  </si>
  <si>
    <t>Carrossa Reis carboners</t>
  </si>
  <si>
    <t>Sant Fermí</t>
  </si>
  <si>
    <t>Encesa Atalaïes</t>
  </si>
  <si>
    <t>IV</t>
  </si>
  <si>
    <t>Correfoc infantil Festes</t>
  </si>
  <si>
    <t>Correfoc Cíclop</t>
  </si>
  <si>
    <t xml:space="preserve">Legionaris Muchals </t>
  </si>
  <si>
    <t xml:space="preserve">Curs formació </t>
  </si>
  <si>
    <t>Sant Antoni 2023</t>
  </si>
  <si>
    <t>Bunyolada</t>
  </si>
  <si>
    <t>Festa fi de curs 2023</t>
  </si>
  <si>
    <t>Xocolatada Nadal</t>
  </si>
  <si>
    <t>Excursió Sa dragonera</t>
  </si>
  <si>
    <t>Torrada</t>
  </si>
  <si>
    <t>Ball Agost</t>
  </si>
  <si>
    <t>Ball St. Antoni</t>
  </si>
  <si>
    <r>
      <rPr>
        <sz val="10"/>
        <rFont val="Verdana"/>
        <family val="2"/>
      </rPr>
      <t>2</t>
    </r>
    <r>
      <rPr>
        <vertAlign val="superscript"/>
        <sz val="10"/>
        <rFont val="Verdana"/>
        <family val="2"/>
      </rPr>
      <t>a</t>
    </r>
    <r>
      <rPr>
        <sz val="10"/>
        <rFont val="Verdana"/>
        <family val="2"/>
      </rPr>
      <t xml:space="preserve"> Festa Pasqua</t>
    </r>
  </si>
  <si>
    <t>Ball St. Antoni 2023</t>
  </si>
  <si>
    <t>Mostra de Ball escola</t>
  </si>
  <si>
    <t>Ball ofici Mare de deu Agost</t>
  </si>
  <si>
    <t>Mostra de Ball festes Agost</t>
  </si>
  <si>
    <t>Taller sòl pelvià</t>
  </si>
  <si>
    <t>I</t>
  </si>
  <si>
    <t>Conferència Autora Picornell</t>
  </si>
  <si>
    <t>Xerrada esport femení</t>
  </si>
  <si>
    <t>Xerrada cossificació</t>
  </si>
  <si>
    <t>Cercle de dones</t>
  </si>
  <si>
    <t>Curs de compostatge</t>
  </si>
  <si>
    <t>Exposició Dones vives</t>
  </si>
  <si>
    <t>Exposició Arrelart</t>
  </si>
  <si>
    <t>Dones, paraula i patrimoni</t>
  </si>
  <si>
    <t>Reconeixement Margalida Jordà</t>
  </si>
  <si>
    <t>Jardí de la Memòria</t>
  </si>
  <si>
    <t>VI</t>
  </si>
  <si>
    <t>Taller Chaabi</t>
  </si>
  <si>
    <t>Ecohort solidari</t>
  </si>
  <si>
    <t>Xat dones</t>
  </si>
  <si>
    <t>Enfilar Rosaris</t>
  </si>
  <si>
    <t>VII Concurs glosa escrita “Biel Parreta”</t>
  </si>
  <si>
    <t>Taller Muchal i cercaviles</t>
  </si>
  <si>
    <t>Festa d’estiu Premi Díngola+ Pitxorines</t>
  </si>
  <si>
    <t>Presentació llibre Josep Pons Frau</t>
  </si>
  <si>
    <t>Debat electoral</t>
  </si>
  <si>
    <t>Excursions (10)</t>
  </si>
  <si>
    <t>Taller torró</t>
  </si>
  <si>
    <t>Show cooking</t>
  </si>
  <si>
    <t>Taller decoració taula Nadal</t>
  </si>
  <si>
    <t>Calçotada</t>
  </si>
  <si>
    <t>Cata formatges</t>
  </si>
  <si>
    <t>Cata pernil</t>
  </si>
  <si>
    <t>Defla</t>
  </si>
  <si>
    <t>Animació Reis</t>
  </si>
  <si>
    <t>Animació Rua</t>
  </si>
  <si>
    <t>Taller percusió</t>
  </si>
  <si>
    <t>Classe oberta</t>
  </si>
  <si>
    <t>Animació cursa Barcella</t>
  </si>
  <si>
    <t>VALORACIÓ DE L’IMPORT DE LA SUBVENCIÓ A ASSOCIACIONS SOCIOCULTURALS</t>
  </si>
  <si>
    <r>
      <rPr>
        <b/>
        <sz val="10"/>
        <rFont val="Verdana"/>
        <family val="2"/>
      </rPr>
      <t>FORMULA: IS=[(T*Ps)/PT]</t>
    </r>
    <r>
      <rPr>
        <sz val="10"/>
        <rFont val="Verdana"/>
        <family val="2"/>
      </rPr>
      <t xml:space="preserve"> </t>
    </r>
  </si>
  <si>
    <t>IS= Import de la subvenció que rep cada sol·licitud (màxim 3.000 euros)</t>
  </si>
  <si>
    <t>T= Crèdit pressupostari establert en la convocatòria</t>
  </si>
  <si>
    <t>PS= Puntuació de la sol·licitud que es valora</t>
  </si>
  <si>
    <t>PT= Suma de les puntuacions de totes les solicituds</t>
  </si>
  <si>
    <t>Associacions socioculturals</t>
  </si>
  <si>
    <t>T</t>
  </si>
  <si>
    <t>PS</t>
  </si>
  <si>
    <t>PT</t>
  </si>
  <si>
    <t>IS</t>
  </si>
  <si>
    <t>Espai Musical</t>
  </si>
  <si>
    <t>Seshin Aikido</t>
  </si>
  <si>
    <t>Cor Parroquial</t>
  </si>
  <si>
    <t>Dimonis</t>
  </si>
  <si>
    <t>AMIPA Rodamilans</t>
  </si>
  <si>
    <t>Brot d’Alfabaguera</t>
  </si>
  <si>
    <t>Copeo Sineu</t>
  </si>
  <si>
    <t>Dones d’Arrel</t>
  </si>
  <si>
    <t>Obra Cultural Balear</t>
  </si>
  <si>
    <t>S’Empenta</t>
  </si>
  <si>
    <t>Retokats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</si>
</sst>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.0"/>
    <numFmt numFmtId="168" formatCode="#,#00.00"/>
  </numFmts>
  <fonts count="5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vertAlign val="superscript"/>
      <sz val="10"/>
      <name val="Verdana"/>
      <family val="2"/>
    </font>
    <font>
      <b/>
      <u val="single"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5" fontId="2" fillId="2" borderId="9" xfId="0" applyNumberFormat="1" applyFont="1" applyFill="1" applyBorder="1" applyAlignment="1">
      <alignment horizontal="center"/>
    </xf>
    <xf numFmtId="164" fontId="1" fillId="0" borderId="4" xfId="0" applyFont="1" applyBorder="1" applyAlignment="1">
      <alignment horizontal="left"/>
    </xf>
    <xf numFmtId="165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1" fillId="0" borderId="10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1" fillId="0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164" fontId="1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5" fontId="2" fillId="0" borderId="6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Fill="1" applyAlignment="1">
      <alignment/>
    </xf>
    <xf numFmtId="165" fontId="2" fillId="3" borderId="6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4" fontId="2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/>
    </xf>
    <xf numFmtId="164" fontId="1" fillId="0" borderId="12" xfId="0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center"/>
    </xf>
    <xf numFmtId="164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07A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8FB98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5">
      <selection activeCell="I16" sqref="I16"/>
    </sheetView>
  </sheetViews>
  <sheetFormatPr defaultColWidth="10.28125" defaultRowHeight="12.75"/>
  <cols>
    <col min="1" max="1" width="11.00390625" style="0" customWidth="1"/>
    <col min="2" max="2" width="18.140625" style="0" customWidth="1"/>
    <col min="3" max="3" width="11.00390625" style="0" customWidth="1"/>
    <col min="4" max="4" width="17.57421875" style="0" customWidth="1"/>
    <col min="5" max="5" width="15.7109375" style="0" customWidth="1"/>
    <col min="6" max="6" width="16.140625" style="0" customWidth="1"/>
    <col min="7" max="7" width="5.421875" style="0" customWidth="1"/>
    <col min="8" max="8" width="36.57421875" style="0" customWidth="1"/>
    <col min="9" max="9" width="5.7109375" style="0" customWidth="1"/>
    <col min="10" max="10" width="7.57421875" style="0" customWidth="1"/>
    <col min="11" max="11" width="4.421875" style="0" customWidth="1"/>
    <col min="12" max="12" width="4.140625" style="0" customWidth="1"/>
    <col min="13" max="13" width="5.28125" style="0" customWidth="1"/>
    <col min="14" max="14" width="6.00390625" style="0" customWidth="1"/>
    <col min="15" max="16384" width="11.0039062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2" t="s">
        <v>0</v>
      </c>
      <c r="C3" s="3" t="s">
        <v>1</v>
      </c>
      <c r="D3" s="3" t="s">
        <v>2</v>
      </c>
      <c r="E3" s="4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5" t="s">
        <v>4</v>
      </c>
      <c r="C4" s="6">
        <v>0.25</v>
      </c>
      <c r="D4" s="7"/>
      <c r="E4" s="8">
        <f aca="true" t="shared" si="0" ref="E4:E7">C4*D4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5" t="s">
        <v>5</v>
      </c>
      <c r="C5" s="6">
        <v>0.5</v>
      </c>
      <c r="D5" s="7"/>
      <c r="E5" s="8">
        <f t="shared" si="0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5" t="s">
        <v>6</v>
      </c>
      <c r="C6" s="6">
        <v>0.75</v>
      </c>
      <c r="D6" s="7"/>
      <c r="E6" s="8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5" t="s">
        <v>7</v>
      </c>
      <c r="C7" s="6">
        <v>1</v>
      </c>
      <c r="D7" s="7">
        <v>1</v>
      </c>
      <c r="E7" s="8">
        <f t="shared" si="0"/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9"/>
      <c r="C8" s="10"/>
      <c r="D8" s="10"/>
      <c r="E8" s="11">
        <f>SUM(E4:E7)</f>
        <v>1</v>
      </c>
      <c r="F8" s="1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>
      <c r="A10" s="1"/>
      <c r="B10" s="2" t="s">
        <v>9</v>
      </c>
      <c r="C10" s="3" t="s">
        <v>1</v>
      </c>
      <c r="D10" s="3" t="s">
        <v>10</v>
      </c>
      <c r="E10" s="4" t="s">
        <v>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1"/>
      <c r="B11" s="12" t="s">
        <v>11</v>
      </c>
      <c r="C11" s="6">
        <v>0.5</v>
      </c>
      <c r="D11" s="7">
        <v>5</v>
      </c>
      <c r="E11" s="13">
        <f aca="true" t="shared" si="1" ref="E11:E12">C11*D11</f>
        <v>2.5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25">
      <c r="A12" s="1"/>
      <c r="B12" s="12" t="s">
        <v>12</v>
      </c>
      <c r="C12" s="7">
        <v>0.1</v>
      </c>
      <c r="D12" s="14">
        <v>2</v>
      </c>
      <c r="E12" s="13">
        <f t="shared" si="1"/>
        <v>0.2</v>
      </c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>
      <c r="A13" s="1"/>
      <c r="B13" s="16"/>
      <c r="C13" s="17"/>
      <c r="D13" s="17"/>
      <c r="E13" s="11">
        <f>SUM(E11:E12)</f>
        <v>2.7</v>
      </c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1"/>
      <c r="B15" s="2" t="s">
        <v>14</v>
      </c>
      <c r="C15" s="3" t="s">
        <v>1</v>
      </c>
      <c r="D15" s="3" t="s">
        <v>15</v>
      </c>
      <c r="E15" s="4" t="s">
        <v>3</v>
      </c>
      <c r="F15" s="1"/>
      <c r="G15" s="1"/>
      <c r="H15" s="1" t="s">
        <v>16</v>
      </c>
      <c r="I15" s="1" t="s">
        <v>17</v>
      </c>
      <c r="J15" s="1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1"/>
      <c r="B16" s="12" t="s">
        <v>19</v>
      </c>
      <c r="C16" s="6">
        <v>0.15</v>
      </c>
      <c r="D16" s="7">
        <v>0</v>
      </c>
      <c r="E16" s="13">
        <f>C16*D16</f>
        <v>0</v>
      </c>
      <c r="F16" s="1"/>
      <c r="G16" s="1"/>
      <c r="H16" s="1" t="s">
        <v>20</v>
      </c>
      <c r="I16" s="18" t="s">
        <v>21</v>
      </c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2"/>
      <c r="C17" s="6"/>
      <c r="D17" s="7"/>
      <c r="E17" s="19">
        <f>E16</f>
        <v>0</v>
      </c>
      <c r="F17" s="1" t="s">
        <v>22</v>
      </c>
      <c r="G17" s="1"/>
      <c r="H17" s="1"/>
      <c r="I17" s="18"/>
      <c r="J17" s="18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1"/>
      <c r="B18" s="12" t="s">
        <v>23</v>
      </c>
      <c r="C18" s="6">
        <v>0.25</v>
      </c>
      <c r="D18" s="7">
        <v>1</v>
      </c>
      <c r="E18" s="13">
        <f aca="true" t="shared" si="2" ref="E18:E19">C18*D18</f>
        <v>0.25</v>
      </c>
      <c r="F18" s="1"/>
      <c r="G18" s="1"/>
      <c r="H18" s="1"/>
      <c r="I18" s="18"/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1"/>
      <c r="B19" s="12"/>
      <c r="C19" s="6">
        <v>0.5</v>
      </c>
      <c r="D19" s="7"/>
      <c r="E19" s="13">
        <f t="shared" si="2"/>
        <v>0</v>
      </c>
      <c r="F19" s="1"/>
      <c r="G19" s="1"/>
      <c r="H19" s="1"/>
      <c r="I19" s="18"/>
      <c r="J19" s="18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2"/>
      <c r="C20" s="6"/>
      <c r="D20" s="7"/>
      <c r="E20" s="19">
        <f>E18+E19</f>
        <v>0.25</v>
      </c>
      <c r="F20" s="1" t="s">
        <v>13</v>
      </c>
      <c r="G20" s="1"/>
      <c r="H20" s="1"/>
      <c r="I20" s="18"/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"/>
      <c r="B21" s="12" t="s">
        <v>24</v>
      </c>
      <c r="C21" s="6">
        <v>0.5</v>
      </c>
      <c r="D21" s="7">
        <f>SUM(F21:M21)</f>
        <v>0</v>
      </c>
      <c r="E21" s="13">
        <f>C21*D21</f>
        <v>0</v>
      </c>
      <c r="F21" s="1"/>
      <c r="H21" s="1"/>
      <c r="I21" s="18"/>
      <c r="J21" s="18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2"/>
      <c r="C22" s="6"/>
      <c r="D22" s="7"/>
      <c r="E22" s="19">
        <f>E21</f>
        <v>0</v>
      </c>
      <c r="F22" s="1" t="s">
        <v>22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>
      <c r="A23" s="1"/>
      <c r="B23" s="9"/>
      <c r="C23" s="10"/>
      <c r="D23" s="10"/>
      <c r="E23" s="11">
        <f>E17+E20+E22</f>
        <v>0.25</v>
      </c>
      <c r="F23" s="1" t="s">
        <v>25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20" t="s">
        <v>26</v>
      </c>
      <c r="C25" s="20"/>
      <c r="D25" s="20" t="s">
        <v>27</v>
      </c>
      <c r="E25" s="21">
        <f>E8+E13+E23</f>
        <v>3.95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20"/>
      <c r="C26" s="20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20"/>
      <c r="C27" s="20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 selectLockedCells="1" selectUnlockedCells="1"/>
  <mergeCells count="2">
    <mergeCell ref="B25:D27"/>
    <mergeCell ref="E25:E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F26" sqref="F26"/>
    </sheetView>
  </sheetViews>
  <sheetFormatPr defaultColWidth="10.28125" defaultRowHeight="12.75"/>
  <cols>
    <col min="1" max="1" width="11.00390625" style="0" customWidth="1"/>
    <col min="2" max="2" width="18.140625" style="0" customWidth="1"/>
    <col min="3" max="3" width="11.00390625" style="0" customWidth="1"/>
    <col min="4" max="4" width="17.57421875" style="0" customWidth="1"/>
    <col min="5" max="5" width="15.7109375" style="0" customWidth="1"/>
    <col min="6" max="6" width="16.140625" style="0" customWidth="1"/>
    <col min="7" max="7" width="5.421875" style="0" customWidth="1"/>
    <col min="8" max="8" width="47.421875" style="0" customWidth="1"/>
    <col min="9" max="9" width="5.7109375" style="0" customWidth="1"/>
    <col min="10" max="10" width="7.57421875" style="0" customWidth="1"/>
    <col min="11" max="11" width="4.421875" style="0" customWidth="1"/>
    <col min="12" max="12" width="4.140625" style="0" customWidth="1"/>
    <col min="13" max="16384" width="11.0039062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2" t="s">
        <v>0</v>
      </c>
      <c r="C3" s="3" t="s">
        <v>1</v>
      </c>
      <c r="D3" s="3" t="s">
        <v>2</v>
      </c>
      <c r="E3" s="4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5" t="s">
        <v>4</v>
      </c>
      <c r="C4" s="6">
        <v>0.25</v>
      </c>
      <c r="D4" s="7"/>
      <c r="E4" s="8">
        <f aca="true" t="shared" si="0" ref="E4:E7">C4*D4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5" t="s">
        <v>5</v>
      </c>
      <c r="C5" s="6">
        <v>0.5</v>
      </c>
      <c r="D5" s="7"/>
      <c r="E5" s="8">
        <f t="shared" si="0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5" t="s">
        <v>6</v>
      </c>
      <c r="C6" s="6">
        <v>0.75</v>
      </c>
      <c r="D6" s="7"/>
      <c r="E6" s="8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>
      <c r="A7" s="1"/>
      <c r="B7" s="5" t="s">
        <v>7</v>
      </c>
      <c r="C7" s="6">
        <v>1</v>
      </c>
      <c r="D7" s="7">
        <v>1</v>
      </c>
      <c r="E7" s="8">
        <f t="shared" si="0"/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9"/>
      <c r="C8" s="10"/>
      <c r="D8" s="10"/>
      <c r="E8" s="11">
        <f>SUM(E4:E7)</f>
        <v>1</v>
      </c>
      <c r="F8" s="1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2" t="s">
        <v>9</v>
      </c>
      <c r="C10" s="3" t="s">
        <v>1</v>
      </c>
      <c r="D10" s="3" t="s">
        <v>10</v>
      </c>
      <c r="E10" s="4" t="s">
        <v>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1"/>
      <c r="B11" s="12" t="s">
        <v>11</v>
      </c>
      <c r="C11" s="6">
        <v>0.5</v>
      </c>
      <c r="D11" s="7"/>
      <c r="E11" s="13">
        <f aca="true" t="shared" si="1" ref="E11:E12">C11*D11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2" t="s">
        <v>12</v>
      </c>
      <c r="C12" s="7">
        <v>0.1</v>
      </c>
      <c r="D12" s="7"/>
      <c r="E12" s="13">
        <f t="shared" si="1"/>
        <v>0</v>
      </c>
      <c r="F12" s="2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>
      <c r="A13" s="1"/>
      <c r="B13" s="16"/>
      <c r="C13" s="17"/>
      <c r="D13" s="17"/>
      <c r="E13" s="11">
        <f>E11+E12</f>
        <v>0</v>
      </c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1"/>
      <c r="B15" s="2" t="s">
        <v>14</v>
      </c>
      <c r="C15" s="3" t="s">
        <v>1</v>
      </c>
      <c r="D15" s="3" t="s">
        <v>15</v>
      </c>
      <c r="E15" s="4" t="s">
        <v>3</v>
      </c>
      <c r="F15" s="1"/>
      <c r="G15" s="1"/>
      <c r="H15" s="1" t="s">
        <v>16</v>
      </c>
      <c r="I15" s="1" t="s">
        <v>17</v>
      </c>
      <c r="J15" s="1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1"/>
      <c r="B16" s="12" t="s">
        <v>19</v>
      </c>
      <c r="C16" s="6">
        <v>0.15</v>
      </c>
      <c r="D16" s="7">
        <v>18</v>
      </c>
      <c r="E16" s="13">
        <f>C16*D16</f>
        <v>2.6999999999999997</v>
      </c>
      <c r="F16" s="1"/>
      <c r="G16" s="1"/>
      <c r="H16" s="1" t="s">
        <v>92</v>
      </c>
      <c r="I16" s="18" t="s">
        <v>71</v>
      </c>
      <c r="J16" s="18"/>
      <c r="K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2"/>
      <c r="C17" s="6"/>
      <c r="D17" s="7"/>
      <c r="E17" s="34">
        <v>1</v>
      </c>
      <c r="F17" s="1" t="s">
        <v>22</v>
      </c>
      <c r="G17" s="1"/>
      <c r="H17" s="1" t="s">
        <v>93</v>
      </c>
      <c r="I17" s="18" t="s">
        <v>52</v>
      </c>
      <c r="J17" s="18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1"/>
      <c r="B18" s="12" t="s">
        <v>23</v>
      </c>
      <c r="C18" s="6">
        <v>0.25</v>
      </c>
      <c r="D18" s="7"/>
      <c r="E18" s="13">
        <f>C18*D18</f>
        <v>0</v>
      </c>
      <c r="F18" s="1"/>
      <c r="G18" s="1"/>
      <c r="H18" s="1" t="s">
        <v>94</v>
      </c>
      <c r="I18" s="18" t="s">
        <v>32</v>
      </c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1"/>
      <c r="B19" s="12"/>
      <c r="C19" s="6"/>
      <c r="D19" s="7"/>
      <c r="E19" s="19">
        <f>E18</f>
        <v>0</v>
      </c>
      <c r="F19" s="1" t="s">
        <v>13</v>
      </c>
      <c r="G19" s="1"/>
      <c r="H19" s="1" t="s">
        <v>95</v>
      </c>
      <c r="I19" s="18" t="s">
        <v>32</v>
      </c>
      <c r="J19" s="18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2" t="s">
        <v>24</v>
      </c>
      <c r="C20" s="6">
        <v>0.5</v>
      </c>
      <c r="D20" s="7"/>
      <c r="E20" s="13">
        <f>C20*D20</f>
        <v>0</v>
      </c>
      <c r="F20" s="1"/>
      <c r="H20" s="1" t="s">
        <v>96</v>
      </c>
      <c r="I20" s="18" t="s">
        <v>52</v>
      </c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"/>
      <c r="B21" s="12"/>
      <c r="C21" s="6"/>
      <c r="D21" s="7"/>
      <c r="E21" s="19">
        <f>E20</f>
        <v>0</v>
      </c>
      <c r="F21" s="1" t="s">
        <v>22</v>
      </c>
      <c r="H21" s="1" t="s">
        <v>97</v>
      </c>
      <c r="I21" s="18" t="s">
        <v>52</v>
      </c>
      <c r="J21" s="18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>
      <c r="A22" s="1"/>
      <c r="B22" s="9"/>
      <c r="C22" s="10"/>
      <c r="D22" s="10"/>
      <c r="E22" s="11">
        <f>E17+E19+E21</f>
        <v>1</v>
      </c>
      <c r="F22" s="1" t="s">
        <v>25</v>
      </c>
      <c r="G22" s="1"/>
      <c r="H22" s="1" t="s">
        <v>98</v>
      </c>
      <c r="I22" s="18" t="s">
        <v>52</v>
      </c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4.25">
      <c r="A23" s="1"/>
      <c r="B23" s="1"/>
      <c r="C23" s="1"/>
      <c r="D23" s="1"/>
      <c r="E23" s="1"/>
      <c r="F23" s="1"/>
      <c r="G23" s="1"/>
      <c r="H23" s="1" t="s">
        <v>99</v>
      </c>
      <c r="I23" s="18" t="s">
        <v>52</v>
      </c>
      <c r="J23" s="18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4.25">
      <c r="A24" s="1"/>
      <c r="B24" s="20" t="s">
        <v>26</v>
      </c>
      <c r="C24" s="20"/>
      <c r="D24" s="20" t="s">
        <v>27</v>
      </c>
      <c r="E24" s="21">
        <f>E8+E13+E22</f>
        <v>2</v>
      </c>
      <c r="F24" s="1"/>
      <c r="G24" s="1"/>
      <c r="H24" s="1"/>
      <c r="I24" s="18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.25">
      <c r="A25" s="1"/>
      <c r="B25" s="20"/>
      <c r="C25" s="20"/>
      <c r="D25" s="20"/>
      <c r="E25" s="21"/>
      <c r="F25" s="1"/>
      <c r="G25" s="1"/>
      <c r="H25" s="1"/>
      <c r="I25" s="18"/>
      <c r="J25" s="18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>
      <c r="A26" s="1"/>
      <c r="B26" s="20"/>
      <c r="C26" s="20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sheetProtection selectLockedCells="1" selectUnlockedCells="1"/>
  <mergeCells count="2">
    <mergeCell ref="B24:D26"/>
    <mergeCell ref="E24:E2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2">
      <selection activeCell="H27" sqref="H27"/>
    </sheetView>
  </sheetViews>
  <sheetFormatPr defaultColWidth="10.28125" defaultRowHeight="12.75"/>
  <cols>
    <col min="1" max="1" width="11.00390625" style="0" customWidth="1"/>
    <col min="2" max="2" width="18.140625" style="0" customWidth="1"/>
    <col min="3" max="3" width="11.00390625" style="0" customWidth="1"/>
    <col min="4" max="4" width="17.57421875" style="0" customWidth="1"/>
    <col min="5" max="5" width="15.7109375" style="0" customWidth="1"/>
    <col min="6" max="6" width="16.140625" style="0" customWidth="1"/>
    <col min="7" max="7" width="5.421875" style="0" customWidth="1"/>
    <col min="8" max="8" width="47.421875" style="0" customWidth="1"/>
    <col min="9" max="9" width="5.7109375" style="0" customWidth="1"/>
    <col min="10" max="10" width="7.57421875" style="0" customWidth="1"/>
    <col min="11" max="11" width="4.421875" style="0" customWidth="1"/>
    <col min="12" max="12" width="4.140625" style="0" customWidth="1"/>
    <col min="13" max="16384" width="11.0039062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2" t="s">
        <v>0</v>
      </c>
      <c r="C3" s="3" t="s">
        <v>1</v>
      </c>
      <c r="D3" s="3" t="s">
        <v>2</v>
      </c>
      <c r="E3" s="4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5" t="s">
        <v>4</v>
      </c>
      <c r="C4" s="6">
        <v>0.25</v>
      </c>
      <c r="D4" s="7"/>
      <c r="E4" s="8">
        <f aca="true" t="shared" si="0" ref="E4:E7">C4*D4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5" t="s">
        <v>5</v>
      </c>
      <c r="C5" s="6">
        <v>0.5</v>
      </c>
      <c r="D5" s="7"/>
      <c r="E5" s="8">
        <f t="shared" si="0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5" t="s">
        <v>6</v>
      </c>
      <c r="C6" s="6">
        <v>0.75</v>
      </c>
      <c r="D6" s="7"/>
      <c r="E6" s="8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>
      <c r="A7" s="1"/>
      <c r="B7" s="5" t="s">
        <v>7</v>
      </c>
      <c r="C7" s="6">
        <v>1</v>
      </c>
      <c r="D7" s="7"/>
      <c r="E7" s="8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9"/>
      <c r="C8" s="10"/>
      <c r="D8" s="10"/>
      <c r="E8" s="11">
        <f>SUM(E4:E7)</f>
        <v>0</v>
      </c>
      <c r="F8" s="1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2" t="s">
        <v>9</v>
      </c>
      <c r="C10" s="3" t="s">
        <v>1</v>
      </c>
      <c r="D10" s="3" t="s">
        <v>10</v>
      </c>
      <c r="E10" s="4" t="s">
        <v>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1"/>
      <c r="B11" s="12" t="s">
        <v>11</v>
      </c>
      <c r="C11" s="6">
        <v>0.5</v>
      </c>
      <c r="D11" s="7"/>
      <c r="E11" s="13">
        <f aca="true" t="shared" si="1" ref="E11:E12">C11*D11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2" t="s">
        <v>12</v>
      </c>
      <c r="C12" s="7">
        <v>0.1</v>
      </c>
      <c r="D12" s="7"/>
      <c r="E12" s="13">
        <f t="shared" si="1"/>
        <v>0</v>
      </c>
      <c r="F12" s="2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>
      <c r="A13" s="1"/>
      <c r="B13" s="16"/>
      <c r="C13" s="17"/>
      <c r="D13" s="17"/>
      <c r="E13" s="11">
        <f>E11+E12</f>
        <v>0</v>
      </c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1"/>
      <c r="B15" s="2" t="s">
        <v>14</v>
      </c>
      <c r="C15" s="3" t="s">
        <v>1</v>
      </c>
      <c r="D15" s="3" t="s">
        <v>15</v>
      </c>
      <c r="E15" s="4" t="s">
        <v>3</v>
      </c>
      <c r="F15" s="1"/>
      <c r="G15" s="1"/>
      <c r="H15" s="1" t="s">
        <v>16</v>
      </c>
      <c r="I15" s="1" t="s">
        <v>17</v>
      </c>
      <c r="J15" s="1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1"/>
      <c r="B16" s="12" t="s">
        <v>19</v>
      </c>
      <c r="C16" s="6">
        <v>0.15</v>
      </c>
      <c r="D16" s="7">
        <v>2</v>
      </c>
      <c r="E16" s="13">
        <f>C16*D16</f>
        <v>0.3</v>
      </c>
      <c r="F16" s="1"/>
      <c r="G16" s="1"/>
      <c r="H16" s="1" t="s">
        <v>100</v>
      </c>
      <c r="I16" s="18" t="s">
        <v>21</v>
      </c>
      <c r="J16" s="18" t="s">
        <v>45</v>
      </c>
      <c r="K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2"/>
      <c r="C17" s="6"/>
      <c r="D17" s="7"/>
      <c r="E17" s="19">
        <f>E16</f>
        <v>0.3</v>
      </c>
      <c r="F17" s="1" t="s">
        <v>22</v>
      </c>
      <c r="G17" s="1"/>
      <c r="H17" s="1" t="s">
        <v>101</v>
      </c>
      <c r="I17" s="18" t="s">
        <v>21</v>
      </c>
      <c r="J17" s="18" t="s">
        <v>45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1"/>
      <c r="B18" s="12" t="s">
        <v>23</v>
      </c>
      <c r="C18" s="6">
        <v>0.25</v>
      </c>
      <c r="D18" s="7"/>
      <c r="E18" s="13">
        <f aca="true" t="shared" si="2" ref="E18:E19">C18*D18</f>
        <v>0</v>
      </c>
      <c r="F18" s="1"/>
      <c r="G18" s="1"/>
      <c r="H18" s="1" t="s">
        <v>102</v>
      </c>
      <c r="I18" s="18" t="s">
        <v>32</v>
      </c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1"/>
      <c r="B19" s="12"/>
      <c r="C19" s="6">
        <v>0.5</v>
      </c>
      <c r="D19" s="7">
        <v>3</v>
      </c>
      <c r="E19" s="13">
        <f t="shared" si="2"/>
        <v>1.5</v>
      </c>
      <c r="F19" s="1"/>
      <c r="G19" s="1"/>
      <c r="H19" s="1"/>
      <c r="I19" s="18"/>
      <c r="J19" s="18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2"/>
      <c r="C20" s="6"/>
      <c r="D20" s="7"/>
      <c r="E20" s="19">
        <f>E18+E19</f>
        <v>1.5</v>
      </c>
      <c r="F20" s="1" t="s">
        <v>13</v>
      </c>
      <c r="G20" s="1"/>
      <c r="H20" s="1" t="s">
        <v>103</v>
      </c>
      <c r="I20" s="18" t="s">
        <v>32</v>
      </c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"/>
      <c r="B21" s="12" t="s">
        <v>24</v>
      </c>
      <c r="C21" s="6">
        <v>0.5</v>
      </c>
      <c r="D21" s="7"/>
      <c r="E21" s="13">
        <f>C21*D21</f>
        <v>0</v>
      </c>
      <c r="F21" s="1"/>
      <c r="H21" s="1" t="s">
        <v>104</v>
      </c>
      <c r="I21" s="18" t="s">
        <v>21</v>
      </c>
      <c r="J21" s="18" t="s">
        <v>45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>
      <c r="A22" s="1"/>
      <c r="B22" s="12"/>
      <c r="C22" s="6"/>
      <c r="D22" s="7"/>
      <c r="E22" s="19">
        <f>E21</f>
        <v>0</v>
      </c>
      <c r="F22" s="1" t="s">
        <v>22</v>
      </c>
      <c r="H22" s="1"/>
      <c r="I22" s="18"/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4.25">
      <c r="A23" s="1"/>
      <c r="B23" s="9"/>
      <c r="C23" s="10"/>
      <c r="D23" s="10"/>
      <c r="E23" s="11">
        <f>E17+E20+E22</f>
        <v>1.8</v>
      </c>
      <c r="F23" s="1" t="s">
        <v>25</v>
      </c>
      <c r="G23" s="1"/>
      <c r="H23" s="1"/>
      <c r="I23" s="18"/>
      <c r="J23" s="18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4.25">
      <c r="A24" s="1"/>
      <c r="B24" s="1"/>
      <c r="C24" s="1"/>
      <c r="D24" s="1"/>
      <c r="E24" s="1"/>
      <c r="F24" s="1"/>
      <c r="G24" s="1"/>
      <c r="H24" s="1"/>
      <c r="I24" s="18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.25">
      <c r="A25" s="1"/>
      <c r="B25" s="20" t="s">
        <v>26</v>
      </c>
      <c r="C25" s="20"/>
      <c r="D25" s="20" t="s">
        <v>27</v>
      </c>
      <c r="E25" s="21">
        <f>E8+E13+E23</f>
        <v>1.8</v>
      </c>
      <c r="F25" s="1"/>
      <c r="G25" s="1"/>
      <c r="H25" s="1"/>
      <c r="I25" s="18"/>
      <c r="J25" s="18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4.25">
      <c r="A26" s="1"/>
      <c r="B26" s="20"/>
      <c r="C26" s="20"/>
      <c r="D26" s="20"/>
      <c r="E26" s="21"/>
      <c r="F26" s="1"/>
      <c r="G26" s="1"/>
      <c r="H26" s="1"/>
      <c r="I26" s="18"/>
      <c r="J26" s="18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20"/>
      <c r="C27" s="20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 selectLockedCells="1" selectUnlockedCells="1"/>
  <mergeCells count="2">
    <mergeCell ref="B25:D27"/>
    <mergeCell ref="E25:E2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8">
      <selection activeCell="G25" sqref="G25"/>
    </sheetView>
  </sheetViews>
  <sheetFormatPr defaultColWidth="10.28125" defaultRowHeight="12.75"/>
  <cols>
    <col min="1" max="2" width="11.00390625" style="0" customWidth="1"/>
    <col min="3" max="3" width="19.28125" style="0" customWidth="1"/>
    <col min="4" max="4" width="15.421875" style="0" customWidth="1"/>
    <col min="5" max="5" width="18.00390625" style="0" customWidth="1"/>
    <col min="6" max="6" width="15.8515625" style="0" customWidth="1"/>
    <col min="7" max="7" width="16.57421875" style="0" customWidth="1"/>
    <col min="8" max="16384" width="11.00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4.25">
      <c r="A2" s="35" t="s">
        <v>105</v>
      </c>
      <c r="B2" s="35"/>
      <c r="C2" s="35"/>
      <c r="D2" s="35"/>
      <c r="E2" s="35"/>
      <c r="F2" s="35"/>
      <c r="G2" s="35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36" t="s">
        <v>106</v>
      </c>
      <c r="C4" s="36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37" t="s">
        <v>107</v>
      </c>
      <c r="C6" s="37"/>
      <c r="D6" s="37"/>
      <c r="E6" s="37"/>
      <c r="F6" s="1"/>
      <c r="G6" s="1"/>
      <c r="H6" s="1"/>
    </row>
    <row r="7" spans="1:8" ht="12.75">
      <c r="A7" s="1"/>
      <c r="B7" s="37" t="s">
        <v>108</v>
      </c>
      <c r="C7" s="37"/>
      <c r="D7" s="37"/>
      <c r="E7" s="37"/>
      <c r="F7" s="1"/>
      <c r="G7" s="1"/>
      <c r="H7" s="1"/>
    </row>
    <row r="8" spans="1:8" ht="12.75">
      <c r="A8" s="1"/>
      <c r="B8" s="37" t="s">
        <v>109</v>
      </c>
      <c r="C8" s="37"/>
      <c r="D8" s="37"/>
      <c r="E8" s="37"/>
      <c r="F8" s="1"/>
      <c r="G8" s="1"/>
      <c r="H8" s="1"/>
    </row>
    <row r="9" spans="1:8" ht="12.75">
      <c r="A9" s="1"/>
      <c r="B9" s="37" t="s">
        <v>110</v>
      </c>
      <c r="C9" s="37"/>
      <c r="D9" s="37"/>
      <c r="E9" s="37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1"/>
      <c r="B11" s="38" t="s">
        <v>111</v>
      </c>
      <c r="C11" s="38"/>
      <c r="D11" s="39" t="s">
        <v>112</v>
      </c>
      <c r="E11" s="39" t="s">
        <v>113</v>
      </c>
      <c r="F11" s="39" t="s">
        <v>114</v>
      </c>
      <c r="G11" s="39" t="s">
        <v>115</v>
      </c>
      <c r="H11" s="1"/>
    </row>
    <row r="12" spans="1:8" ht="14.25" customHeight="1">
      <c r="A12" s="1"/>
      <c r="B12" s="40" t="s">
        <v>116</v>
      </c>
      <c r="C12" s="40"/>
      <c r="D12" s="41">
        <v>13000</v>
      </c>
      <c r="E12" s="42">
        <f>'Espai Musical'!E25</f>
        <v>3.95</v>
      </c>
      <c r="F12" s="43">
        <f>SUM(E12:E22)</f>
        <v>28.7</v>
      </c>
      <c r="G12" s="44">
        <f>D12*E12/F12</f>
        <v>1789.198606271777</v>
      </c>
      <c r="H12" s="1"/>
    </row>
    <row r="13" spans="1:8" ht="14.25" customHeight="1">
      <c r="A13" s="1"/>
      <c r="B13" s="40" t="s">
        <v>117</v>
      </c>
      <c r="C13" s="40"/>
      <c r="D13" s="41"/>
      <c r="E13" s="45">
        <f>'Seishin Aikido'!E25</f>
        <v>1.45</v>
      </c>
      <c r="F13" s="43"/>
      <c r="G13" s="44">
        <f>D12*E13/F12</f>
        <v>656.794425087108</v>
      </c>
      <c r="H13" s="1"/>
    </row>
    <row r="14" spans="1:8" ht="14.25">
      <c r="A14" s="1"/>
      <c r="B14" s="40" t="s">
        <v>118</v>
      </c>
      <c r="C14" s="40"/>
      <c r="D14" s="41"/>
      <c r="E14" s="45">
        <f>'Cor Parroquial'!E25</f>
        <v>3.25</v>
      </c>
      <c r="F14" s="43"/>
      <c r="G14" s="44">
        <f>D12*E14/F12</f>
        <v>1472.1254355400697</v>
      </c>
      <c r="H14" s="1"/>
    </row>
    <row r="15" spans="1:8" ht="14.25">
      <c r="A15" s="1"/>
      <c r="B15" s="40" t="s">
        <v>119</v>
      </c>
      <c r="C15" s="40"/>
      <c r="D15" s="41"/>
      <c r="E15" s="45">
        <f>Dimonis!E25</f>
        <v>3.05</v>
      </c>
      <c r="F15" s="43"/>
      <c r="G15" s="44">
        <f>D12*E15/F12</f>
        <v>1381.5331010452962</v>
      </c>
      <c r="H15" s="1"/>
    </row>
    <row r="16" spans="1:8" ht="14.25">
      <c r="A16" s="1"/>
      <c r="B16" s="40" t="s">
        <v>120</v>
      </c>
      <c r="C16" s="40"/>
      <c r="D16" s="41"/>
      <c r="E16" s="45">
        <f>'AMIPA Rodamilans'!E25</f>
        <v>2</v>
      </c>
      <c r="F16" s="43"/>
      <c r="G16" s="44">
        <f>D12*E16/F12</f>
        <v>905.9233449477352</v>
      </c>
      <c r="H16" s="1"/>
    </row>
    <row r="17" spans="1:8" ht="15" customHeight="1">
      <c r="A17" s="1"/>
      <c r="B17" s="40" t="s">
        <v>121</v>
      </c>
      <c r="C17" s="40"/>
      <c r="D17" s="41"/>
      <c r="E17" s="45">
        <f>'Brot Alfabaguera'!E25</f>
        <v>2.4</v>
      </c>
      <c r="F17" s="43"/>
      <c r="G17" s="44">
        <f>D12*E17/F12</f>
        <v>1087.1080139372823</v>
      </c>
      <c r="H17" s="1"/>
    </row>
    <row r="18" spans="1:8" ht="14.25" customHeight="1">
      <c r="A18" s="1"/>
      <c r="B18" s="40" t="s">
        <v>122</v>
      </c>
      <c r="C18" s="40"/>
      <c r="D18" s="41"/>
      <c r="E18" s="45">
        <f>'Copeo de Sineu'!E25</f>
        <v>3.25</v>
      </c>
      <c r="F18" s="43"/>
      <c r="G18" s="44">
        <f>D12*E18/F12</f>
        <v>1472.1254355400697</v>
      </c>
      <c r="H18" s="1"/>
    </row>
    <row r="19" spans="1:8" ht="14.25" customHeight="1">
      <c r="A19" s="1"/>
      <c r="B19" s="40" t="s">
        <v>123</v>
      </c>
      <c r="C19" s="40"/>
      <c r="D19" s="41"/>
      <c r="E19" s="45">
        <f>'Dones d''Arrel'!E25</f>
        <v>3.5</v>
      </c>
      <c r="F19" s="43"/>
      <c r="G19" s="44">
        <f>D12*E19/F12</f>
        <v>1585.3658536585367</v>
      </c>
      <c r="H19" s="1"/>
    </row>
    <row r="20" spans="1:8" ht="14.25">
      <c r="A20" s="1"/>
      <c r="B20" s="40" t="s">
        <v>124</v>
      </c>
      <c r="C20" s="40"/>
      <c r="D20" s="41"/>
      <c r="E20" s="45">
        <f>'Obra Cultural Balear'!E25</f>
        <v>2.05</v>
      </c>
      <c r="F20" s="43"/>
      <c r="G20" s="44">
        <f>D12*E20/F12</f>
        <v>928.5714285714284</v>
      </c>
      <c r="H20" s="1"/>
    </row>
    <row r="21" spans="1:8" ht="14.25">
      <c r="A21" s="1"/>
      <c r="B21" s="40" t="s">
        <v>125</v>
      </c>
      <c r="C21" s="40"/>
      <c r="D21" s="41"/>
      <c r="E21" s="45">
        <f>'S''Empenta'!E24</f>
        <v>2</v>
      </c>
      <c r="F21" s="43"/>
      <c r="G21" s="44">
        <f>D12*E21/F12</f>
        <v>905.9233449477352</v>
      </c>
      <c r="H21" s="1"/>
    </row>
    <row r="22" spans="1:8" ht="14.25">
      <c r="A22" s="1"/>
      <c r="B22" s="46" t="s">
        <v>126</v>
      </c>
      <c r="C22" s="46"/>
      <c r="D22" s="41"/>
      <c r="E22" s="42">
        <f>Retokats!E25</f>
        <v>1.8</v>
      </c>
      <c r="F22" s="43"/>
      <c r="G22" s="44">
        <f>D12*E22/F12</f>
        <v>815.3310104529617</v>
      </c>
      <c r="H22" s="1"/>
    </row>
    <row r="23" spans="1:8" ht="14.25">
      <c r="A23" s="1"/>
      <c r="B23" s="1"/>
      <c r="C23" s="1"/>
      <c r="D23" s="1"/>
      <c r="E23" s="1"/>
      <c r="F23" s="1"/>
      <c r="G23" s="1"/>
      <c r="H23" s="1"/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ht="14.25"/>
    <row r="26" ht="14.25"/>
    <row r="27" ht="14.25"/>
    <row r="28" ht="14.25"/>
    <row r="29" ht="14.25"/>
    <row r="30" ht="14.25"/>
    <row r="31" ht="14.25"/>
    <row r="32" ht="14.25"/>
    <row r="33" ht="14.25"/>
  </sheetData>
  <sheetProtection selectLockedCells="1" selectUnlockedCells="1"/>
  <mergeCells count="20">
    <mergeCell ref="A2:G2"/>
    <mergeCell ref="B4:C4"/>
    <mergeCell ref="B6:E6"/>
    <mergeCell ref="B7:E7"/>
    <mergeCell ref="B8:E8"/>
    <mergeCell ref="B9:E9"/>
    <mergeCell ref="B11:C11"/>
    <mergeCell ref="B12:C12"/>
    <mergeCell ref="D12:D22"/>
    <mergeCell ref="F12:F2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2">
      <selection activeCell="E28" sqref="E28"/>
    </sheetView>
  </sheetViews>
  <sheetFormatPr defaultColWidth="10.28125" defaultRowHeight="12.75"/>
  <cols>
    <col min="1" max="1" width="11.00390625" style="0" customWidth="1"/>
    <col min="2" max="2" width="18.140625" style="0" customWidth="1"/>
    <col min="3" max="3" width="11.00390625" style="0" customWidth="1"/>
    <col min="4" max="4" width="17.57421875" style="0" customWidth="1"/>
    <col min="5" max="5" width="15.7109375" style="0" customWidth="1"/>
    <col min="6" max="6" width="16.140625" style="0" customWidth="1"/>
    <col min="7" max="7" width="5.421875" style="0" customWidth="1"/>
    <col min="8" max="8" width="38.8515625" style="0" customWidth="1"/>
    <col min="9" max="9" width="5.7109375" style="0" customWidth="1"/>
    <col min="10" max="10" width="7.57421875" style="0" customWidth="1"/>
    <col min="11" max="11" width="4.421875" style="0" customWidth="1"/>
    <col min="12" max="12" width="4.140625" style="0" customWidth="1"/>
    <col min="13" max="13" width="5.28125" style="0" customWidth="1"/>
    <col min="14" max="14" width="6.00390625" style="0" customWidth="1"/>
    <col min="15" max="16384" width="11.0039062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2" t="s">
        <v>0</v>
      </c>
      <c r="C3" s="3" t="s">
        <v>1</v>
      </c>
      <c r="D3" s="3" t="s">
        <v>2</v>
      </c>
      <c r="E3" s="4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5" t="s">
        <v>4</v>
      </c>
      <c r="C4" s="6">
        <v>0.25</v>
      </c>
      <c r="D4" s="7"/>
      <c r="E4" s="8">
        <f aca="true" t="shared" si="0" ref="E4:E7">C4*D4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5" t="s">
        <v>5</v>
      </c>
      <c r="C5" s="6">
        <v>0.5</v>
      </c>
      <c r="D5" s="7"/>
      <c r="E5" s="8">
        <f t="shared" si="0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5" t="s">
        <v>6</v>
      </c>
      <c r="C6" s="6">
        <v>0.75</v>
      </c>
      <c r="D6" s="7"/>
      <c r="E6" s="8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>
      <c r="A7" s="1"/>
      <c r="B7" s="5" t="s">
        <v>7</v>
      </c>
      <c r="C7" s="6">
        <v>1</v>
      </c>
      <c r="D7" s="7">
        <v>1</v>
      </c>
      <c r="E7" s="8">
        <f t="shared" si="0"/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9"/>
      <c r="C8" s="10"/>
      <c r="D8" s="10"/>
      <c r="E8" s="11">
        <f>SUM(E4:E7)</f>
        <v>1</v>
      </c>
      <c r="F8" s="1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2" t="s">
        <v>9</v>
      </c>
      <c r="C10" s="3" t="s">
        <v>1</v>
      </c>
      <c r="D10" s="3" t="s">
        <v>10</v>
      </c>
      <c r="E10" s="4" t="s">
        <v>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2" t="s">
        <v>11</v>
      </c>
      <c r="C11" s="6">
        <v>0.5</v>
      </c>
      <c r="D11" s="22">
        <v>0</v>
      </c>
      <c r="E11" s="13">
        <f aca="true" t="shared" si="1" ref="E11:E12">C11*D11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2" t="s">
        <v>12</v>
      </c>
      <c r="C12" s="7">
        <v>0.1</v>
      </c>
      <c r="D12" s="23">
        <v>0</v>
      </c>
      <c r="E12" s="13">
        <f t="shared" si="1"/>
        <v>0</v>
      </c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>
      <c r="A13" s="1"/>
      <c r="B13" s="16"/>
      <c r="C13" s="17"/>
      <c r="D13" s="17"/>
      <c r="E13" s="11">
        <f>SUM(E11:E12)</f>
        <v>0</v>
      </c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1"/>
      <c r="B15" s="2" t="s">
        <v>14</v>
      </c>
      <c r="C15" s="3" t="s">
        <v>1</v>
      </c>
      <c r="D15" s="3" t="s">
        <v>15</v>
      </c>
      <c r="E15" s="4" t="s">
        <v>3</v>
      </c>
      <c r="F15" s="1"/>
      <c r="G15" s="1"/>
      <c r="H15" s="1" t="s">
        <v>16</v>
      </c>
      <c r="I15" s="1" t="s">
        <v>17</v>
      </c>
      <c r="J15" s="1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1"/>
      <c r="B16" s="12" t="s">
        <v>19</v>
      </c>
      <c r="C16" s="6">
        <v>0.15</v>
      </c>
      <c r="D16" s="22">
        <v>3</v>
      </c>
      <c r="E16" s="13">
        <f>C16*D16</f>
        <v>0.44999999999999996</v>
      </c>
      <c r="F16" s="1"/>
      <c r="G16" s="1"/>
      <c r="H16" s="24" t="s">
        <v>28</v>
      </c>
      <c r="I16" s="18" t="s">
        <v>29</v>
      </c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2"/>
      <c r="C17" s="6"/>
      <c r="D17" s="7"/>
      <c r="E17" s="19">
        <f>E16</f>
        <v>0.44999999999999996</v>
      </c>
      <c r="F17" s="1" t="s">
        <v>22</v>
      </c>
      <c r="G17" s="1"/>
      <c r="H17" s="24" t="s">
        <v>30</v>
      </c>
      <c r="I17" s="18" t="s">
        <v>29</v>
      </c>
      <c r="J17" s="18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1"/>
      <c r="B18" s="12" t="s">
        <v>23</v>
      </c>
      <c r="C18" s="6">
        <v>0.25</v>
      </c>
      <c r="D18" s="7"/>
      <c r="E18" s="13">
        <f aca="true" t="shared" si="2" ref="E18:E19">C18*D18</f>
        <v>0</v>
      </c>
      <c r="F18" s="1"/>
      <c r="G18" s="1"/>
      <c r="H18" s="25" t="s">
        <v>31</v>
      </c>
      <c r="I18" s="26" t="s">
        <v>32</v>
      </c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1"/>
      <c r="B19" s="12"/>
      <c r="C19" s="6">
        <v>0.5</v>
      </c>
      <c r="D19" s="7"/>
      <c r="E19" s="13">
        <f t="shared" si="2"/>
        <v>0</v>
      </c>
      <c r="F19" s="1"/>
      <c r="G19" s="1"/>
      <c r="H19" s="25" t="s">
        <v>33</v>
      </c>
      <c r="I19" s="26" t="s">
        <v>32</v>
      </c>
      <c r="J19" s="18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2"/>
      <c r="C20" s="6"/>
      <c r="D20" s="7"/>
      <c r="E20" s="19">
        <f>E18+E19</f>
        <v>0</v>
      </c>
      <c r="F20" s="1" t="s">
        <v>13</v>
      </c>
      <c r="G20" s="1"/>
      <c r="H20" s="25" t="s">
        <v>34</v>
      </c>
      <c r="I20" t="s">
        <v>29</v>
      </c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"/>
      <c r="B21" s="12" t="s">
        <v>24</v>
      </c>
      <c r="C21" s="6">
        <v>0.5</v>
      </c>
      <c r="D21" s="7">
        <f>SUM(F21:M21)</f>
        <v>0</v>
      </c>
      <c r="E21" s="13">
        <f>C21*D21</f>
        <v>0</v>
      </c>
      <c r="F21" s="1"/>
      <c r="H21" s="25"/>
      <c r="I21" s="18"/>
      <c r="J21" s="18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>
      <c r="A22" s="1"/>
      <c r="B22" s="12"/>
      <c r="C22" s="6"/>
      <c r="D22" s="7"/>
      <c r="E22" s="19">
        <f>E21</f>
        <v>0</v>
      </c>
      <c r="F22" s="1" t="s">
        <v>22</v>
      </c>
      <c r="H22" s="25"/>
      <c r="I22" s="18"/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4.25">
      <c r="A23" s="1"/>
      <c r="B23" s="9"/>
      <c r="C23" s="10"/>
      <c r="D23" s="10"/>
      <c r="E23" s="11">
        <f>E17+E20+E22</f>
        <v>0.44999999999999996</v>
      </c>
      <c r="F23" s="1" t="s">
        <v>25</v>
      </c>
      <c r="G23" s="1"/>
      <c r="H23" s="25"/>
      <c r="I23" s="18"/>
      <c r="J23" s="18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4.25">
      <c r="A24" s="1"/>
      <c r="B24" s="1"/>
      <c r="C24" s="1"/>
      <c r="D24" s="1"/>
      <c r="E24" s="1"/>
      <c r="F24" s="1"/>
      <c r="G24" s="1"/>
      <c r="H24" s="25"/>
      <c r="I24" s="1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20" t="s">
        <v>26</v>
      </c>
      <c r="C25" s="20"/>
      <c r="D25" s="20" t="s">
        <v>27</v>
      </c>
      <c r="E25" s="21">
        <f>E8+E13+E23</f>
        <v>1.45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20"/>
      <c r="C26" s="20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20"/>
      <c r="C27" s="20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 selectLockedCells="1" selectUnlockedCells="1"/>
  <mergeCells count="2">
    <mergeCell ref="B25:D27"/>
    <mergeCell ref="E25:E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7">
      <selection activeCell="E28" sqref="E28"/>
    </sheetView>
  </sheetViews>
  <sheetFormatPr defaultColWidth="10.28125" defaultRowHeight="12.75"/>
  <cols>
    <col min="1" max="1" width="11.00390625" style="0" customWidth="1"/>
    <col min="2" max="2" width="18.140625" style="0" customWidth="1"/>
    <col min="3" max="3" width="11.00390625" style="0" customWidth="1"/>
    <col min="4" max="4" width="17.57421875" style="0" customWidth="1"/>
    <col min="5" max="5" width="15.7109375" style="0" customWidth="1"/>
    <col min="6" max="6" width="16.140625" style="0" customWidth="1"/>
    <col min="7" max="7" width="5.421875" style="0" customWidth="1"/>
    <col min="8" max="8" width="47.421875" style="0" customWidth="1"/>
    <col min="9" max="9" width="5.7109375" style="0" customWidth="1"/>
    <col min="10" max="10" width="7.57421875" style="0" customWidth="1"/>
    <col min="11" max="11" width="4.421875" style="0" customWidth="1"/>
    <col min="12" max="12" width="4.140625" style="0" customWidth="1"/>
    <col min="13" max="13" width="5.28125" style="0" customWidth="1"/>
    <col min="14" max="16384" width="11.0039062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2" t="s">
        <v>0</v>
      </c>
      <c r="C3" s="3" t="s">
        <v>1</v>
      </c>
      <c r="D3" s="3" t="s">
        <v>2</v>
      </c>
      <c r="E3" s="4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>
      <c r="A4" s="1"/>
      <c r="B4" s="5" t="s">
        <v>4</v>
      </c>
      <c r="C4" s="6">
        <v>0.25</v>
      </c>
      <c r="D4" s="7"/>
      <c r="E4" s="8">
        <f aca="true" t="shared" si="0" ref="E4:E7">C4*D4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>
      <c r="A5" s="1"/>
      <c r="B5" s="5" t="s">
        <v>5</v>
      </c>
      <c r="C5" s="6">
        <v>0.5</v>
      </c>
      <c r="D5" s="7">
        <v>1</v>
      </c>
      <c r="E5" s="8">
        <f t="shared" si="0"/>
        <v>0.5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5" t="s">
        <v>6</v>
      </c>
      <c r="C6" s="6">
        <v>0.75</v>
      </c>
      <c r="D6" s="7"/>
      <c r="E6" s="8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5" t="s">
        <v>7</v>
      </c>
      <c r="C7" s="6">
        <v>1</v>
      </c>
      <c r="D7" s="7"/>
      <c r="E7" s="8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9"/>
      <c r="C8" s="10"/>
      <c r="D8" s="10"/>
      <c r="E8" s="11">
        <f>SUM(E4:E7)</f>
        <v>0.5</v>
      </c>
      <c r="F8" s="1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2" t="s">
        <v>9</v>
      </c>
      <c r="C10" s="3" t="s">
        <v>1</v>
      </c>
      <c r="D10" s="3" t="s">
        <v>10</v>
      </c>
      <c r="E10" s="4" t="s">
        <v>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2" t="s">
        <v>11</v>
      </c>
      <c r="C11" s="6">
        <v>0.5</v>
      </c>
      <c r="D11" s="7">
        <v>2</v>
      </c>
      <c r="E11" s="13">
        <f aca="true" t="shared" si="1" ref="E11:E12">C11*D11</f>
        <v>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2" t="s">
        <v>12</v>
      </c>
      <c r="C12" s="7">
        <v>0.1</v>
      </c>
      <c r="D12" s="7"/>
      <c r="E12" s="13">
        <f t="shared" si="1"/>
        <v>0</v>
      </c>
      <c r="F12" s="2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>
      <c r="A13" s="1"/>
      <c r="B13" s="16"/>
      <c r="C13" s="17"/>
      <c r="D13" s="17"/>
      <c r="E13" s="11">
        <f>SUM(E11:E12)</f>
        <v>1</v>
      </c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1"/>
      <c r="B15" s="2" t="s">
        <v>14</v>
      </c>
      <c r="C15" s="3" t="s">
        <v>1</v>
      </c>
      <c r="D15" s="3" t="s">
        <v>15</v>
      </c>
      <c r="E15" s="4" t="s">
        <v>3</v>
      </c>
      <c r="F15" s="1"/>
      <c r="G15" s="1"/>
      <c r="H15" s="1" t="s">
        <v>16</v>
      </c>
      <c r="I15" s="1" t="s">
        <v>17</v>
      </c>
      <c r="J15" s="1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1"/>
      <c r="B16" s="12" t="s">
        <v>19</v>
      </c>
      <c r="C16" s="6">
        <v>0.15</v>
      </c>
      <c r="D16" s="7">
        <f>SUM(F16:M16)</f>
        <v>0</v>
      </c>
      <c r="E16" s="13">
        <f>C16*D16</f>
        <v>0</v>
      </c>
      <c r="F16" s="1"/>
      <c r="G16" s="1"/>
      <c r="H16" s="24" t="s">
        <v>35</v>
      </c>
      <c r="I16" s="28" t="s">
        <v>21</v>
      </c>
      <c r="J16" s="28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2"/>
      <c r="C17" s="6"/>
      <c r="D17" s="7"/>
      <c r="E17" s="19">
        <f>E16</f>
        <v>0</v>
      </c>
      <c r="F17" s="1" t="s">
        <v>22</v>
      </c>
      <c r="G17" s="1"/>
      <c r="H17" s="24" t="s">
        <v>36</v>
      </c>
      <c r="I17" s="28" t="s">
        <v>29</v>
      </c>
      <c r="J17" s="28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1"/>
      <c r="B18" s="12" t="s">
        <v>23</v>
      </c>
      <c r="C18" s="6">
        <v>0.25</v>
      </c>
      <c r="D18" s="7">
        <v>5</v>
      </c>
      <c r="E18" s="13">
        <f aca="true" t="shared" si="2" ref="E18:E19">C18*D18</f>
        <v>1.25</v>
      </c>
      <c r="F18" s="1"/>
      <c r="G18" s="1"/>
      <c r="H18" s="24" t="s">
        <v>37</v>
      </c>
      <c r="I18" s="28" t="s">
        <v>29</v>
      </c>
      <c r="J18" s="28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1"/>
      <c r="B19" s="12"/>
      <c r="C19" s="6">
        <v>0.5</v>
      </c>
      <c r="D19" s="7">
        <v>1</v>
      </c>
      <c r="E19" s="13">
        <f t="shared" si="2"/>
        <v>0.5</v>
      </c>
      <c r="F19" s="1"/>
      <c r="G19" s="1"/>
      <c r="H19" s="24" t="s">
        <v>38</v>
      </c>
      <c r="I19" s="28" t="s">
        <v>29</v>
      </c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2"/>
      <c r="C20" s="6"/>
      <c r="D20" s="7"/>
      <c r="E20" s="19">
        <f>E18+E19</f>
        <v>1.75</v>
      </c>
      <c r="F20" s="1" t="s">
        <v>13</v>
      </c>
      <c r="G20" s="1"/>
      <c r="H20" s="24" t="s">
        <v>39</v>
      </c>
      <c r="I20" s="28" t="s">
        <v>29</v>
      </c>
      <c r="J20" s="28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"/>
      <c r="B21" s="12" t="s">
        <v>24</v>
      </c>
      <c r="C21" s="6">
        <v>0.5</v>
      </c>
      <c r="D21" s="7">
        <f>SUM(F21:M21)</f>
        <v>0</v>
      </c>
      <c r="E21" s="13">
        <f>C21*D21</f>
        <v>0</v>
      </c>
      <c r="F21" s="1"/>
      <c r="G21" s="1"/>
      <c r="H21" s="24" t="s">
        <v>40</v>
      </c>
      <c r="I21" s="28" t="s">
        <v>29</v>
      </c>
      <c r="J21" s="28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>
      <c r="A22" s="1"/>
      <c r="B22" s="12"/>
      <c r="C22" s="6"/>
      <c r="D22" s="7"/>
      <c r="E22" s="19">
        <f>E21</f>
        <v>0</v>
      </c>
      <c r="F22" s="1" t="s">
        <v>22</v>
      </c>
      <c r="H22" s="24" t="s">
        <v>41</v>
      </c>
      <c r="I22" s="28" t="s">
        <v>29</v>
      </c>
      <c r="J22" s="28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4.25">
      <c r="A23" s="1"/>
      <c r="B23" s="9"/>
      <c r="C23" s="10"/>
      <c r="D23" s="10"/>
      <c r="E23" s="11">
        <f>E17+E20+E22</f>
        <v>1.75</v>
      </c>
      <c r="F23" s="1" t="s">
        <v>25</v>
      </c>
      <c r="G23" s="1"/>
      <c r="H23" s="24" t="s">
        <v>42</v>
      </c>
      <c r="I23" s="28" t="s">
        <v>21</v>
      </c>
      <c r="J23" s="28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4.25">
      <c r="A24" s="1"/>
      <c r="B24" s="1"/>
      <c r="C24" s="1"/>
      <c r="D24" s="1"/>
      <c r="E24" s="1"/>
      <c r="F24" s="1"/>
      <c r="G24" s="1"/>
      <c r="H24" s="24" t="s">
        <v>43</v>
      </c>
      <c r="I24" s="29" t="s">
        <v>21</v>
      </c>
      <c r="J24" s="28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.25">
      <c r="A25" s="1"/>
      <c r="B25" s="20" t="s">
        <v>26</v>
      </c>
      <c r="C25" s="20"/>
      <c r="D25" s="20" t="s">
        <v>27</v>
      </c>
      <c r="E25" s="21">
        <f>E8+E13+E23</f>
        <v>3.25</v>
      </c>
      <c r="F25" s="1"/>
      <c r="G25" s="1"/>
      <c r="H25" s="24" t="s">
        <v>44</v>
      </c>
      <c r="I25" s="28" t="s">
        <v>21</v>
      </c>
      <c r="J25" s="28" t="s">
        <v>45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4.25">
      <c r="A26" s="1"/>
      <c r="B26" s="20"/>
      <c r="C26" s="20"/>
      <c r="D26" s="20"/>
      <c r="E26" s="21"/>
      <c r="F26" s="1"/>
      <c r="G26" s="1"/>
      <c r="H26" s="24" t="s">
        <v>46</v>
      </c>
      <c r="I26" s="28" t="s">
        <v>21</v>
      </c>
      <c r="J26" s="28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4.25">
      <c r="A27" s="1"/>
      <c r="B27" s="20"/>
      <c r="C27" s="20"/>
      <c r="D27" s="20"/>
      <c r="E27" s="21"/>
      <c r="F27" s="1"/>
      <c r="G27" s="1"/>
      <c r="H27" s="24" t="s">
        <v>47</v>
      </c>
      <c r="I27" s="28" t="s">
        <v>29</v>
      </c>
      <c r="J27" s="28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4.25">
      <c r="A28" s="1"/>
      <c r="B28" s="1"/>
      <c r="C28" s="1"/>
      <c r="D28" s="1"/>
      <c r="E28" s="1"/>
      <c r="F28" s="1"/>
      <c r="G28" s="1"/>
      <c r="H28" s="24" t="s">
        <v>48</v>
      </c>
      <c r="I28" s="29" t="s">
        <v>21</v>
      </c>
      <c r="J28" s="29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4.25">
      <c r="A29" s="1"/>
      <c r="B29" s="1"/>
      <c r="C29" s="1"/>
      <c r="D29" s="1"/>
      <c r="E29" s="1"/>
      <c r="F29" s="1"/>
      <c r="G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4.25">
      <c r="A30" s="1"/>
      <c r="B30" s="1"/>
      <c r="C30" s="1"/>
      <c r="D30" s="1"/>
      <c r="E30" s="1"/>
      <c r="F30" s="1"/>
      <c r="G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4.25">
      <c r="A31" s="1"/>
      <c r="B31" s="1"/>
      <c r="C31" s="1"/>
      <c r="D31" s="1"/>
      <c r="E31" s="1"/>
      <c r="F31" s="1"/>
      <c r="G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ht="14.25"/>
  </sheetData>
  <sheetProtection selectLockedCells="1" selectUnlockedCells="1"/>
  <mergeCells count="2">
    <mergeCell ref="B25:D27"/>
    <mergeCell ref="E25:E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2">
      <selection activeCell="E28" sqref="E28"/>
    </sheetView>
  </sheetViews>
  <sheetFormatPr defaultColWidth="10.28125" defaultRowHeight="12.75"/>
  <cols>
    <col min="1" max="1" width="11.00390625" style="0" customWidth="1"/>
    <col min="2" max="2" width="18.140625" style="0" customWidth="1"/>
    <col min="3" max="3" width="11.00390625" style="0" customWidth="1"/>
    <col min="4" max="4" width="17.57421875" style="0" customWidth="1"/>
    <col min="5" max="5" width="15.7109375" style="0" customWidth="1"/>
    <col min="6" max="6" width="16.140625" style="0" customWidth="1"/>
    <col min="7" max="7" width="5.421875" style="0" customWidth="1"/>
    <col min="8" max="8" width="24.421875" style="0" customWidth="1"/>
    <col min="9" max="9" width="5.7109375" style="0" customWidth="1"/>
    <col min="10" max="10" width="7.57421875" style="0" customWidth="1"/>
    <col min="11" max="11" width="4.421875" style="0" customWidth="1"/>
    <col min="12" max="12" width="4.140625" style="0" customWidth="1"/>
    <col min="13" max="13" width="5.28125" style="0" customWidth="1"/>
    <col min="14" max="14" width="6.00390625" style="0" customWidth="1"/>
    <col min="15" max="16384" width="11.0039062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2" t="s">
        <v>0</v>
      </c>
      <c r="C3" s="3" t="s">
        <v>1</v>
      </c>
      <c r="D3" s="3" t="s">
        <v>2</v>
      </c>
      <c r="E3" s="4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>
      <c r="A4" s="1"/>
      <c r="B4" s="5" t="s">
        <v>4</v>
      </c>
      <c r="C4" s="6">
        <v>0.25</v>
      </c>
      <c r="D4" s="7"/>
      <c r="E4" s="8">
        <f aca="true" t="shared" si="0" ref="E4:E7">C4*D4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5" t="s">
        <v>5</v>
      </c>
      <c r="C5" s="6">
        <v>0.5</v>
      </c>
      <c r="D5" s="7"/>
      <c r="E5" s="8">
        <f t="shared" si="0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>
      <c r="A6" s="1"/>
      <c r="B6" s="5" t="s">
        <v>6</v>
      </c>
      <c r="C6" s="6">
        <v>0.75</v>
      </c>
      <c r="D6" s="7"/>
      <c r="E6" s="8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5" t="s">
        <v>7</v>
      </c>
      <c r="C7" s="6">
        <v>1</v>
      </c>
      <c r="D7" s="7">
        <v>1</v>
      </c>
      <c r="E7" s="8">
        <f t="shared" si="0"/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9"/>
      <c r="C8" s="10"/>
      <c r="D8" s="10"/>
      <c r="E8" s="11">
        <f>SUM(E4:E7)</f>
        <v>1</v>
      </c>
      <c r="F8" s="1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2" t="s">
        <v>9</v>
      </c>
      <c r="C10" s="3" t="s">
        <v>1</v>
      </c>
      <c r="D10" s="3" t="s">
        <v>10</v>
      </c>
      <c r="E10" s="4" t="s">
        <v>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2" t="s">
        <v>11</v>
      </c>
      <c r="C11" s="6">
        <v>0.5</v>
      </c>
      <c r="D11" s="7">
        <f>SUM(F11:H11)</f>
        <v>0</v>
      </c>
      <c r="E11" s="13">
        <f aca="true" t="shared" si="1" ref="E11:E12">C11*D11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2" t="s">
        <v>12</v>
      </c>
      <c r="C12" s="7">
        <v>0.1</v>
      </c>
      <c r="D12" s="14">
        <f>SUM(F12:J12)</f>
        <v>0</v>
      </c>
      <c r="E12" s="13">
        <f t="shared" si="1"/>
        <v>0</v>
      </c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>
      <c r="A13" s="1"/>
      <c r="B13" s="16"/>
      <c r="C13" s="17"/>
      <c r="D13" s="17"/>
      <c r="E13" s="11">
        <f>SUM(E11:E12)</f>
        <v>0</v>
      </c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1"/>
      <c r="B15" s="2" t="s">
        <v>14</v>
      </c>
      <c r="C15" s="3" t="s">
        <v>1</v>
      </c>
      <c r="D15" s="3" t="s">
        <v>15</v>
      </c>
      <c r="E15" s="4" t="s">
        <v>3</v>
      </c>
      <c r="F15" s="1"/>
      <c r="G15" s="1"/>
      <c r="H15" s="1" t="s">
        <v>16</v>
      </c>
      <c r="I15" s="1" t="s">
        <v>17</v>
      </c>
      <c r="J15" s="1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1"/>
      <c r="B16" s="12" t="s">
        <v>19</v>
      </c>
      <c r="C16" s="6">
        <v>0.15</v>
      </c>
      <c r="D16" s="7">
        <v>2</v>
      </c>
      <c r="E16" s="13">
        <f>C16*D16</f>
        <v>0.3</v>
      </c>
      <c r="F16" s="1"/>
      <c r="G16" s="1"/>
      <c r="H16" s="24" t="s">
        <v>49</v>
      </c>
      <c r="I16" s="26" t="s">
        <v>21</v>
      </c>
      <c r="J16" s="26" t="s">
        <v>45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2"/>
      <c r="C17" s="6"/>
      <c r="D17" s="7"/>
      <c r="E17" s="19">
        <f>E16</f>
        <v>0.3</v>
      </c>
      <c r="F17" s="1" t="s">
        <v>22</v>
      </c>
      <c r="G17" s="1"/>
      <c r="H17" s="24" t="s">
        <v>50</v>
      </c>
      <c r="I17" s="26" t="s">
        <v>21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1"/>
      <c r="B18" s="12" t="s">
        <v>23</v>
      </c>
      <c r="C18" s="6">
        <v>0.25</v>
      </c>
      <c r="D18" s="7">
        <v>1</v>
      </c>
      <c r="E18" s="13">
        <f aca="true" t="shared" si="2" ref="E18:E19">C18*D18</f>
        <v>0.25</v>
      </c>
      <c r="F18" s="1"/>
      <c r="G18" s="1"/>
      <c r="H18" s="24" t="s">
        <v>51</v>
      </c>
      <c r="I18" s="26" t="s">
        <v>52</v>
      </c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1"/>
      <c r="B19" s="12"/>
      <c r="C19" s="6">
        <v>0.5</v>
      </c>
      <c r="D19" s="7">
        <v>3</v>
      </c>
      <c r="E19" s="13">
        <f t="shared" si="2"/>
        <v>1.5</v>
      </c>
      <c r="F19" s="1"/>
      <c r="G19" s="1"/>
      <c r="H19" s="24" t="s">
        <v>53</v>
      </c>
      <c r="I19" s="26" t="s">
        <v>21</v>
      </c>
      <c r="J19" s="26" t="s">
        <v>45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2"/>
      <c r="C20" s="6"/>
      <c r="D20" s="7"/>
      <c r="E20" s="19">
        <f>E18+E19</f>
        <v>1.75</v>
      </c>
      <c r="F20" s="1" t="s">
        <v>13</v>
      </c>
      <c r="G20" s="1"/>
      <c r="H20" s="24" t="s">
        <v>54</v>
      </c>
      <c r="I20" s="26" t="s">
        <v>21</v>
      </c>
      <c r="J20" s="26" t="s">
        <v>45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"/>
      <c r="B21" s="12" t="s">
        <v>24</v>
      </c>
      <c r="C21" s="6">
        <v>0.5</v>
      </c>
      <c r="D21" s="7"/>
      <c r="E21" s="13">
        <f>C21*D21</f>
        <v>0</v>
      </c>
      <c r="F21" s="1"/>
      <c r="H21" s="24" t="s">
        <v>55</v>
      </c>
      <c r="I21" s="26" t="s">
        <v>29</v>
      </c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>
      <c r="A22" s="1"/>
      <c r="B22" s="12"/>
      <c r="C22" s="6"/>
      <c r="D22" s="7"/>
      <c r="E22" s="19">
        <f>E21</f>
        <v>0</v>
      </c>
      <c r="F22" s="1" t="s">
        <v>22</v>
      </c>
      <c r="H22" s="25" t="s">
        <v>56</v>
      </c>
      <c r="I22" s="26" t="s">
        <v>32</v>
      </c>
      <c r="J22" s="26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4.25">
      <c r="A23" s="1"/>
      <c r="B23" s="9"/>
      <c r="C23" s="10"/>
      <c r="D23" s="10"/>
      <c r="E23" s="11">
        <f>E17+E20+E22</f>
        <v>2.05</v>
      </c>
      <c r="F23" s="1" t="s">
        <v>25</v>
      </c>
      <c r="G23" s="1"/>
      <c r="H23" s="25"/>
      <c r="I23" s="25"/>
      <c r="J23" s="26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20" t="s">
        <v>26</v>
      </c>
      <c r="C25" s="20"/>
      <c r="D25" s="20" t="s">
        <v>27</v>
      </c>
      <c r="E25" s="21">
        <f>E8+E13+E23</f>
        <v>3.05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20"/>
      <c r="C26" s="20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20"/>
      <c r="C27" s="20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 selectLockedCells="1" selectUnlockedCells="1"/>
  <mergeCells count="2">
    <mergeCell ref="B25:D27"/>
    <mergeCell ref="E25:E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2">
      <selection activeCell="E28" sqref="E28"/>
    </sheetView>
  </sheetViews>
  <sheetFormatPr defaultColWidth="10.28125" defaultRowHeight="12.75"/>
  <cols>
    <col min="1" max="1" width="11.00390625" style="0" customWidth="1"/>
    <col min="2" max="2" width="18.140625" style="0" customWidth="1"/>
    <col min="3" max="3" width="11.00390625" style="0" customWidth="1"/>
    <col min="4" max="4" width="17.57421875" style="0" customWidth="1"/>
    <col min="5" max="5" width="15.7109375" style="0" customWidth="1"/>
    <col min="6" max="6" width="16.140625" style="0" customWidth="1"/>
    <col min="7" max="7" width="5.421875" style="0" customWidth="1"/>
    <col min="8" max="8" width="41.7109375" style="0" customWidth="1"/>
    <col min="9" max="9" width="5.7109375" style="0" customWidth="1"/>
    <col min="10" max="10" width="7.57421875" style="0" customWidth="1"/>
    <col min="11" max="11" width="4.421875" style="0" customWidth="1"/>
    <col min="12" max="12" width="4.140625" style="0" customWidth="1"/>
    <col min="13" max="13" width="5.28125" style="0" customWidth="1"/>
    <col min="14" max="14" width="6.00390625" style="0" customWidth="1"/>
    <col min="15" max="16384" width="11.0039062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2" t="s">
        <v>0</v>
      </c>
      <c r="C3" s="3" t="s">
        <v>1</v>
      </c>
      <c r="D3" s="3" t="s">
        <v>2</v>
      </c>
      <c r="E3" s="4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5" t="s">
        <v>4</v>
      </c>
      <c r="C4" s="6">
        <v>0.25</v>
      </c>
      <c r="D4" s="7"/>
      <c r="E4" s="8">
        <f aca="true" t="shared" si="0" ref="E4:E7">C4*D4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5" t="s">
        <v>5</v>
      </c>
      <c r="C5" s="6">
        <v>0.5</v>
      </c>
      <c r="D5" s="7"/>
      <c r="E5" s="8">
        <f t="shared" si="0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5" t="s">
        <v>6</v>
      </c>
      <c r="C6" s="6">
        <v>0.75</v>
      </c>
      <c r="D6" s="7"/>
      <c r="E6" s="8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5" t="s">
        <v>7</v>
      </c>
      <c r="C7" s="6">
        <v>1</v>
      </c>
      <c r="D7" s="7">
        <v>1</v>
      </c>
      <c r="E7" s="8">
        <f t="shared" si="0"/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9"/>
      <c r="C8" s="10"/>
      <c r="D8" s="10"/>
      <c r="E8" s="11">
        <f>SUM(E4:E7)</f>
        <v>1</v>
      </c>
      <c r="F8" s="1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2" t="s">
        <v>9</v>
      </c>
      <c r="C10" s="3" t="s">
        <v>1</v>
      </c>
      <c r="D10" s="3" t="s">
        <v>10</v>
      </c>
      <c r="E10" s="4" t="s">
        <v>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1"/>
      <c r="B11" s="12" t="s">
        <v>11</v>
      </c>
      <c r="C11" s="6">
        <v>0.5</v>
      </c>
      <c r="D11" s="7">
        <f>SUM(F11:J11)</f>
        <v>0</v>
      </c>
      <c r="E11" s="13">
        <f aca="true" t="shared" si="1" ref="E11:E12">C11*D11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25">
      <c r="A12" s="1"/>
      <c r="B12" s="12" t="s">
        <v>12</v>
      </c>
      <c r="C12" s="7">
        <v>0.1</v>
      </c>
      <c r="D12" s="7">
        <f>SUM(F12:I12)</f>
        <v>0</v>
      </c>
      <c r="E12" s="13">
        <f t="shared" si="1"/>
        <v>0</v>
      </c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>
      <c r="A13" s="1"/>
      <c r="B13" s="16"/>
      <c r="C13" s="17"/>
      <c r="D13" s="17"/>
      <c r="E13" s="11">
        <f>SUM(E11:E12)</f>
        <v>0</v>
      </c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1"/>
      <c r="B15" s="2" t="s">
        <v>14</v>
      </c>
      <c r="C15" s="3" t="s">
        <v>1</v>
      </c>
      <c r="D15" s="3" t="s">
        <v>15</v>
      </c>
      <c r="E15" s="4" t="s">
        <v>3</v>
      </c>
      <c r="F15" s="1"/>
      <c r="G15" s="1"/>
      <c r="H15" s="1" t="s">
        <v>16</v>
      </c>
      <c r="I15" s="1" t="s">
        <v>17</v>
      </c>
      <c r="J15" s="1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1"/>
      <c r="B16" s="12" t="s">
        <v>19</v>
      </c>
      <c r="C16" s="6">
        <v>0.15</v>
      </c>
      <c r="D16" s="7">
        <v>6</v>
      </c>
      <c r="E16" s="13">
        <f>C16*D16</f>
        <v>0.8999999999999999</v>
      </c>
      <c r="F16" s="1"/>
      <c r="G16" s="1"/>
      <c r="H16" s="1"/>
      <c r="I16" s="18"/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2"/>
      <c r="C17" s="6"/>
      <c r="D17" s="7"/>
      <c r="E17" s="19">
        <v>1</v>
      </c>
      <c r="F17" s="1" t="s">
        <v>22</v>
      </c>
      <c r="G17" s="1"/>
      <c r="H17" s="24" t="s">
        <v>57</v>
      </c>
      <c r="I17" s="26" t="s">
        <v>52</v>
      </c>
      <c r="J17" s="18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1"/>
      <c r="B18" s="12" t="s">
        <v>23</v>
      </c>
      <c r="C18" s="6">
        <v>0.25</v>
      </c>
      <c r="D18" s="7">
        <f>SUM(F18:M18)</f>
        <v>0</v>
      </c>
      <c r="E18" s="13">
        <f aca="true" t="shared" si="2" ref="E18:E19">C18*D18</f>
        <v>0</v>
      </c>
      <c r="F18" s="1"/>
      <c r="G18" s="1"/>
      <c r="H18" s="24" t="s">
        <v>58</v>
      </c>
      <c r="I18" s="26" t="s">
        <v>52</v>
      </c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1"/>
      <c r="B19" s="12"/>
      <c r="C19" s="6">
        <v>0.5</v>
      </c>
      <c r="D19" s="7"/>
      <c r="E19" s="13">
        <f t="shared" si="2"/>
        <v>0</v>
      </c>
      <c r="F19" s="1"/>
      <c r="G19" s="1"/>
      <c r="H19" s="24" t="s">
        <v>59</v>
      </c>
      <c r="I19" s="26" t="s">
        <v>52</v>
      </c>
      <c r="J19" s="18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2"/>
      <c r="C20" s="6"/>
      <c r="D20" s="7"/>
      <c r="E20" s="19">
        <f>E18+E19</f>
        <v>0</v>
      </c>
      <c r="F20" s="1" t="s">
        <v>13</v>
      </c>
      <c r="G20" s="1"/>
      <c r="H20" s="24" t="s">
        <v>60</v>
      </c>
      <c r="I20" s="26" t="s">
        <v>52</v>
      </c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"/>
      <c r="B21" s="12" t="s">
        <v>24</v>
      </c>
      <c r="C21" s="6">
        <v>0.5</v>
      </c>
      <c r="D21" s="7">
        <f>SUM(F21:M21)</f>
        <v>0</v>
      </c>
      <c r="E21" s="13">
        <f>C21*D21</f>
        <v>0</v>
      </c>
      <c r="F21" s="1"/>
      <c r="H21" s="25" t="s">
        <v>61</v>
      </c>
      <c r="I21" s="26" t="s">
        <v>52</v>
      </c>
      <c r="J21" s="18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>
      <c r="A22" s="1"/>
      <c r="B22" s="12"/>
      <c r="C22" s="6"/>
      <c r="D22" s="7"/>
      <c r="E22" s="19">
        <f>E21</f>
        <v>0</v>
      </c>
      <c r="F22" s="1" t="s">
        <v>22</v>
      </c>
      <c r="H22" s="25" t="s">
        <v>62</v>
      </c>
      <c r="I22" s="26" t="s">
        <v>52</v>
      </c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4.25">
      <c r="A23" s="1"/>
      <c r="B23" s="9"/>
      <c r="C23" s="10"/>
      <c r="D23" s="10"/>
      <c r="E23" s="11">
        <f>E17+E20+E22</f>
        <v>1</v>
      </c>
      <c r="F23" s="1" t="s">
        <v>25</v>
      </c>
      <c r="G23" s="1"/>
      <c r="H23" s="25"/>
      <c r="I23" s="26"/>
      <c r="J23" s="18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4.25">
      <c r="A24" s="1"/>
      <c r="B24" s="1"/>
      <c r="C24" s="1"/>
      <c r="D24" s="1"/>
      <c r="E24" s="1"/>
      <c r="F24" s="1"/>
      <c r="G24" s="1"/>
      <c r="H24" s="1"/>
      <c r="I24" s="18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.25">
      <c r="A25" s="1"/>
      <c r="B25" s="20" t="s">
        <v>26</v>
      </c>
      <c r="C25" s="20"/>
      <c r="D25" s="20" t="s">
        <v>27</v>
      </c>
      <c r="E25" s="21">
        <f>E8+E13+E23</f>
        <v>2</v>
      </c>
      <c r="F25" s="1"/>
      <c r="G25" s="1"/>
      <c r="H25" s="1"/>
      <c r="I25" s="18"/>
      <c r="J25" s="18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4.25">
      <c r="A26" s="1"/>
      <c r="B26" s="20"/>
      <c r="C26" s="20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4.25">
      <c r="A27" s="1"/>
      <c r="B27" s="20"/>
      <c r="C27" s="20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 selectLockedCells="1" selectUnlockedCells="1"/>
  <mergeCells count="2">
    <mergeCell ref="B25:D27"/>
    <mergeCell ref="E25:E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D12" sqref="D12"/>
    </sheetView>
  </sheetViews>
  <sheetFormatPr defaultColWidth="10.28125" defaultRowHeight="12.75"/>
  <cols>
    <col min="1" max="1" width="11.00390625" style="0" customWidth="1"/>
    <col min="2" max="2" width="18.140625" style="0" customWidth="1"/>
    <col min="3" max="3" width="11.00390625" style="0" customWidth="1"/>
    <col min="4" max="4" width="17.57421875" style="0" customWidth="1"/>
    <col min="5" max="5" width="15.7109375" style="0" customWidth="1"/>
    <col min="6" max="6" width="16.140625" style="0" customWidth="1"/>
    <col min="7" max="7" width="5.421875" style="0" customWidth="1"/>
    <col min="8" max="8" width="28.00390625" style="0" customWidth="1"/>
    <col min="9" max="9" width="5.7109375" style="0" customWidth="1"/>
    <col min="10" max="10" width="7.57421875" style="0" customWidth="1"/>
    <col min="11" max="11" width="4.421875" style="0" customWidth="1"/>
    <col min="12" max="12" width="4.140625" style="0" customWidth="1"/>
    <col min="13" max="13" width="5.28125" style="0" customWidth="1"/>
    <col min="14" max="14" width="6.00390625" style="0" customWidth="1"/>
    <col min="15" max="16384" width="11.0039062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2" t="s">
        <v>0</v>
      </c>
      <c r="C3" s="3" t="s">
        <v>1</v>
      </c>
      <c r="D3" s="3" t="s">
        <v>2</v>
      </c>
      <c r="E3" s="4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5" t="s">
        <v>4</v>
      </c>
      <c r="C4" s="6">
        <v>0.25</v>
      </c>
      <c r="D4" s="7"/>
      <c r="E4" s="8">
        <f aca="true" t="shared" si="0" ref="E4:E7">C4*D4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5" t="s">
        <v>5</v>
      </c>
      <c r="C5" s="6">
        <v>0.5</v>
      </c>
      <c r="D5" s="7"/>
      <c r="E5" s="8">
        <f t="shared" si="0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5" t="s">
        <v>6</v>
      </c>
      <c r="C6" s="6">
        <v>0.75</v>
      </c>
      <c r="D6" s="7">
        <v>1</v>
      </c>
      <c r="E6" s="8">
        <f t="shared" si="0"/>
        <v>0.75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5" t="s">
        <v>7</v>
      </c>
      <c r="C7" s="6">
        <v>1</v>
      </c>
      <c r="D7" s="7"/>
      <c r="E7" s="8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9"/>
      <c r="C8" s="10"/>
      <c r="D8" s="10"/>
      <c r="E8" s="11">
        <f>SUM(E4:E7)</f>
        <v>0.75</v>
      </c>
      <c r="F8" s="1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>
      <c r="A10" s="1"/>
      <c r="B10" s="2" t="s">
        <v>9</v>
      </c>
      <c r="C10" s="3" t="s">
        <v>1</v>
      </c>
      <c r="D10" s="3" t="s">
        <v>10</v>
      </c>
      <c r="E10" s="4" t="s">
        <v>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2" t="s">
        <v>11</v>
      </c>
      <c r="C11" s="6">
        <v>0.5</v>
      </c>
      <c r="D11" s="7">
        <f>SUM(F11:H11)</f>
        <v>0</v>
      </c>
      <c r="E11" s="13">
        <f aca="true" t="shared" si="1" ref="E11:E12">C11*D11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25">
      <c r="A12" s="1"/>
      <c r="B12" s="12" t="s">
        <v>12</v>
      </c>
      <c r="C12" s="7">
        <v>0.1</v>
      </c>
      <c r="D12" s="23">
        <v>4</v>
      </c>
      <c r="E12" s="13">
        <f t="shared" si="1"/>
        <v>0.4</v>
      </c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>
      <c r="A13" s="1"/>
      <c r="B13" s="16"/>
      <c r="C13" s="17"/>
      <c r="D13" s="17"/>
      <c r="E13" s="11">
        <f>SUM(E11:E12)</f>
        <v>0.4</v>
      </c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1"/>
      <c r="B15" s="2" t="s">
        <v>14</v>
      </c>
      <c r="C15" s="3" t="s">
        <v>1</v>
      </c>
      <c r="D15" s="3" t="s">
        <v>15</v>
      </c>
      <c r="E15" s="4" t="s">
        <v>3</v>
      </c>
      <c r="F15" s="1"/>
      <c r="G15" s="1"/>
      <c r="H15" s="1" t="s">
        <v>16</v>
      </c>
      <c r="I15" s="1" t="s">
        <v>17</v>
      </c>
      <c r="J15" s="1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1"/>
      <c r="B16" s="12" t="s">
        <v>19</v>
      </c>
      <c r="C16" s="6">
        <v>0.15</v>
      </c>
      <c r="D16" s="7">
        <f>SUM(F16:O16)</f>
        <v>0</v>
      </c>
      <c r="E16" s="13">
        <f>C16*D16</f>
        <v>0</v>
      </c>
      <c r="F16" s="1"/>
      <c r="G16" s="1"/>
      <c r="H16" s="1"/>
      <c r="I16" s="18"/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2"/>
      <c r="C17" s="6"/>
      <c r="D17" s="7"/>
      <c r="E17" s="19">
        <f>E16</f>
        <v>0</v>
      </c>
      <c r="F17" s="1" t="s">
        <v>22</v>
      </c>
      <c r="G17" s="1"/>
      <c r="H17" s="1"/>
      <c r="I17" s="18"/>
      <c r="J17" s="18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1"/>
      <c r="B18" s="12" t="s">
        <v>23</v>
      </c>
      <c r="C18" s="6">
        <v>0.25</v>
      </c>
      <c r="D18" s="7">
        <v>1</v>
      </c>
      <c r="E18" s="13">
        <f aca="true" t="shared" si="2" ref="E18:E19">C18*D18</f>
        <v>0.25</v>
      </c>
      <c r="F18" s="1"/>
      <c r="G18" s="1"/>
      <c r="H18" s="1" t="s">
        <v>63</v>
      </c>
      <c r="I18" s="18" t="s">
        <v>21</v>
      </c>
      <c r="J18" s="18" t="s">
        <v>45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1"/>
      <c r="B19" s="12"/>
      <c r="C19" s="6">
        <v>0.5</v>
      </c>
      <c r="D19" s="7">
        <v>2</v>
      </c>
      <c r="E19" s="13">
        <f t="shared" si="2"/>
        <v>1</v>
      </c>
      <c r="F19" s="1"/>
      <c r="G19" s="1"/>
      <c r="H19" s="1" t="s">
        <v>64</v>
      </c>
      <c r="I19" s="18" t="s">
        <v>21</v>
      </c>
      <c r="J19" s="18" t="s">
        <v>45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2"/>
      <c r="C20" s="6"/>
      <c r="D20" s="7"/>
      <c r="E20" s="19">
        <f>E18+E19</f>
        <v>1.25</v>
      </c>
      <c r="F20" s="1" t="s">
        <v>13</v>
      </c>
      <c r="G20" s="1"/>
      <c r="H20" s="1" t="s">
        <v>65</v>
      </c>
      <c r="I20" s="18" t="s">
        <v>21</v>
      </c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2" t="s">
        <v>24</v>
      </c>
      <c r="C21" s="6">
        <v>0.5</v>
      </c>
      <c r="D21" s="7">
        <f>SUM(F21:M21)</f>
        <v>0</v>
      </c>
      <c r="E21" s="13">
        <f>C21*D21</f>
        <v>0</v>
      </c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2"/>
      <c r="C22" s="6"/>
      <c r="D22" s="7"/>
      <c r="E22" s="19">
        <f>E21</f>
        <v>0</v>
      </c>
      <c r="F22" s="1" t="s">
        <v>22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>
      <c r="A23" s="1"/>
      <c r="B23" s="9"/>
      <c r="C23" s="10"/>
      <c r="D23" s="10"/>
      <c r="E23" s="11">
        <f>E17+E20+E22</f>
        <v>1.25</v>
      </c>
      <c r="F23" s="1" t="s">
        <v>25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20" t="s">
        <v>26</v>
      </c>
      <c r="C25" s="20"/>
      <c r="D25" s="20" t="s">
        <v>27</v>
      </c>
      <c r="E25" s="21">
        <f>E8+E13+E23</f>
        <v>2.4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20"/>
      <c r="C26" s="20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20"/>
      <c r="C27" s="20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 selectLockedCells="1" selectUnlockedCells="1"/>
  <mergeCells count="2">
    <mergeCell ref="B25:D27"/>
    <mergeCell ref="E25:E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2">
      <selection activeCell="E11" sqref="E11"/>
    </sheetView>
  </sheetViews>
  <sheetFormatPr defaultColWidth="10.28125" defaultRowHeight="12.75"/>
  <cols>
    <col min="1" max="1" width="11.00390625" style="0" customWidth="1"/>
    <col min="2" max="2" width="18.140625" style="0" customWidth="1"/>
    <col min="3" max="3" width="11.00390625" style="0" customWidth="1"/>
    <col min="4" max="4" width="17.57421875" style="0" customWidth="1"/>
    <col min="5" max="5" width="15.7109375" style="0" customWidth="1"/>
    <col min="6" max="6" width="16.140625" style="0" customWidth="1"/>
    <col min="7" max="7" width="5.421875" style="0" customWidth="1"/>
    <col min="8" max="8" width="28.00390625" style="0" customWidth="1"/>
    <col min="9" max="9" width="5.7109375" style="0" customWidth="1"/>
    <col min="10" max="10" width="7.57421875" style="0" customWidth="1"/>
    <col min="11" max="11" width="4.421875" style="0" customWidth="1"/>
    <col min="12" max="12" width="4.140625" style="0" customWidth="1"/>
    <col min="13" max="13" width="5.28125" style="0" customWidth="1"/>
    <col min="14" max="14" width="6.00390625" style="0" customWidth="1"/>
    <col min="15" max="16384" width="11.0039062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2" t="s">
        <v>0</v>
      </c>
      <c r="C3" s="3" t="s">
        <v>1</v>
      </c>
      <c r="D3" s="3" t="s">
        <v>2</v>
      </c>
      <c r="E3" s="4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5" t="s">
        <v>4</v>
      </c>
      <c r="C4" s="6">
        <v>0.25</v>
      </c>
      <c r="D4" s="7"/>
      <c r="E4" s="8">
        <f aca="true" t="shared" si="0" ref="E4:E7">C4*D4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5" t="s">
        <v>5</v>
      </c>
      <c r="C5" s="6">
        <v>0.5</v>
      </c>
      <c r="D5" s="7">
        <v>1</v>
      </c>
      <c r="E5" s="8">
        <f t="shared" si="0"/>
        <v>0.5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>
      <c r="A6" s="1"/>
      <c r="B6" s="5" t="s">
        <v>6</v>
      </c>
      <c r="C6" s="6">
        <v>0.75</v>
      </c>
      <c r="D6" s="7"/>
      <c r="E6" s="8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5" t="s">
        <v>7</v>
      </c>
      <c r="C7" s="6">
        <v>1</v>
      </c>
      <c r="D7" s="7"/>
      <c r="E7" s="8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9"/>
      <c r="C8" s="10"/>
      <c r="D8" s="10"/>
      <c r="E8" s="11">
        <f>SUM(E4:E7)</f>
        <v>0.5</v>
      </c>
      <c r="F8" s="1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2" t="s">
        <v>9</v>
      </c>
      <c r="C10" s="3" t="s">
        <v>1</v>
      </c>
      <c r="D10" s="3" t="s">
        <v>10</v>
      </c>
      <c r="E10" s="4" t="s">
        <v>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1"/>
      <c r="B11" s="12" t="s">
        <v>11</v>
      </c>
      <c r="C11" s="6">
        <v>0.5</v>
      </c>
      <c r="D11" s="7">
        <v>1</v>
      </c>
      <c r="E11" s="13">
        <f>C11*D11</f>
        <v>0.5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25">
      <c r="A12" s="1"/>
      <c r="B12" s="12" t="s">
        <v>12</v>
      </c>
      <c r="C12" s="7">
        <v>0.1</v>
      </c>
      <c r="D12" s="23">
        <v>4</v>
      </c>
      <c r="E12" s="13">
        <f>E11</f>
        <v>0.5</v>
      </c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>
      <c r="A13" s="1"/>
      <c r="B13" s="16"/>
      <c r="C13" s="17"/>
      <c r="D13" s="17"/>
      <c r="E13" s="11">
        <f>SUM(E11:E12)</f>
        <v>1</v>
      </c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1"/>
      <c r="B15" s="2" t="s">
        <v>14</v>
      </c>
      <c r="C15" s="3" t="s">
        <v>1</v>
      </c>
      <c r="D15" s="3" t="s">
        <v>15</v>
      </c>
      <c r="E15" s="4" t="s">
        <v>3</v>
      </c>
      <c r="F15" s="1"/>
      <c r="G15" s="1"/>
      <c r="H15" s="1" t="s">
        <v>16</v>
      </c>
      <c r="I15" s="1" t="s">
        <v>17</v>
      </c>
      <c r="J15" s="1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1"/>
      <c r="B16" s="12" t="s">
        <v>19</v>
      </c>
      <c r="C16" s="6">
        <v>0.15</v>
      </c>
      <c r="D16" s="7"/>
      <c r="E16" s="13">
        <f>C16*D16</f>
        <v>0</v>
      </c>
      <c r="F16" s="1"/>
      <c r="G16" s="1"/>
      <c r="H16" s="30"/>
      <c r="I16" s="18"/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2"/>
      <c r="C17" s="6"/>
      <c r="D17" s="7"/>
      <c r="E17" s="19">
        <f>E16</f>
        <v>0</v>
      </c>
      <c r="F17" s="1" t="s">
        <v>22</v>
      </c>
      <c r="G17" s="1"/>
      <c r="H17" s="30" t="s">
        <v>66</v>
      </c>
      <c r="I17" s="28" t="s">
        <v>21</v>
      </c>
      <c r="J17" s="18" t="s">
        <v>45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1"/>
      <c r="B18" s="12" t="s">
        <v>23</v>
      </c>
      <c r="C18" s="6">
        <v>0.25</v>
      </c>
      <c r="D18" s="7">
        <v>1</v>
      </c>
      <c r="E18" s="13">
        <f aca="true" t="shared" si="1" ref="E18:E19">C18*D18</f>
        <v>0.25</v>
      </c>
      <c r="F18" s="1"/>
      <c r="G18" s="1"/>
      <c r="H18" s="30" t="s">
        <v>67</v>
      </c>
      <c r="I18" s="28" t="s">
        <v>21</v>
      </c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1"/>
      <c r="B19" s="12"/>
      <c r="C19" s="6">
        <v>0.5</v>
      </c>
      <c r="D19" s="7">
        <v>3</v>
      </c>
      <c r="E19" s="13">
        <f t="shared" si="1"/>
        <v>1.5</v>
      </c>
      <c r="F19" s="1"/>
      <c r="G19" s="1"/>
      <c r="H19" s="30" t="s">
        <v>68</v>
      </c>
      <c r="I19" s="28" t="s">
        <v>21</v>
      </c>
      <c r="J19" s="18" t="s">
        <v>45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2"/>
      <c r="C20" s="6"/>
      <c r="D20" s="7"/>
      <c r="E20" s="19">
        <f>E18+E19</f>
        <v>1.75</v>
      </c>
      <c r="F20" s="1" t="s">
        <v>13</v>
      </c>
      <c r="G20" s="1"/>
      <c r="H20" s="30" t="s">
        <v>69</v>
      </c>
      <c r="I20" s="28" t="s">
        <v>21</v>
      </c>
      <c r="J20" s="18" t="s">
        <v>45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"/>
      <c r="B21" s="12" t="s">
        <v>24</v>
      </c>
      <c r="C21" s="6">
        <v>0.5</v>
      </c>
      <c r="D21" s="7"/>
      <c r="E21" s="13">
        <f>C21*D21</f>
        <v>0</v>
      </c>
      <c r="F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2"/>
      <c r="C22" s="6"/>
      <c r="D22" s="7"/>
      <c r="E22" s="19">
        <f>E21</f>
        <v>0</v>
      </c>
      <c r="F22" s="1" t="s">
        <v>22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>
      <c r="A23" s="1"/>
      <c r="B23" s="9"/>
      <c r="C23" s="10"/>
      <c r="D23" s="10"/>
      <c r="E23" s="11">
        <f>E17+E20+E22</f>
        <v>1.75</v>
      </c>
      <c r="F23" s="1" t="s">
        <v>25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20" t="s">
        <v>26</v>
      </c>
      <c r="C25" s="20"/>
      <c r="D25" s="20" t="s">
        <v>27</v>
      </c>
      <c r="E25" s="21">
        <f>E8+E13+E23</f>
        <v>3.25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20"/>
      <c r="C26" s="20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20"/>
      <c r="C27" s="20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 selectLockedCells="1" selectUnlockedCells="1"/>
  <mergeCells count="2">
    <mergeCell ref="B25:D27"/>
    <mergeCell ref="E25:E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0">
      <selection activeCell="E28" sqref="E28"/>
    </sheetView>
  </sheetViews>
  <sheetFormatPr defaultColWidth="10.28125" defaultRowHeight="12.75"/>
  <cols>
    <col min="1" max="1" width="11.00390625" style="0" customWidth="1"/>
    <col min="2" max="2" width="18.140625" style="0" customWidth="1"/>
    <col min="3" max="3" width="11.00390625" style="0" customWidth="1"/>
    <col min="4" max="4" width="17.57421875" style="0" customWidth="1"/>
    <col min="5" max="5" width="15.7109375" style="0" customWidth="1"/>
    <col min="6" max="6" width="16.140625" style="0" customWidth="1"/>
    <col min="7" max="7" width="5.421875" style="0" customWidth="1"/>
    <col min="8" max="8" width="31.28125" style="0" customWidth="1"/>
    <col min="9" max="9" width="5.7109375" style="0" customWidth="1"/>
    <col min="10" max="10" width="7.57421875" style="0" customWidth="1"/>
    <col min="11" max="11" width="4.421875" style="0" customWidth="1"/>
    <col min="12" max="12" width="4.140625" style="0" customWidth="1"/>
    <col min="13" max="13" width="5.28125" style="0" customWidth="1"/>
    <col min="14" max="14" width="6.00390625" style="0" customWidth="1"/>
    <col min="15" max="16384" width="11.0039062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2" t="s">
        <v>0</v>
      </c>
      <c r="C3" s="3" t="s">
        <v>1</v>
      </c>
      <c r="D3" s="3" t="s">
        <v>2</v>
      </c>
      <c r="E3" s="4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5" t="s">
        <v>4</v>
      </c>
      <c r="C4" s="6">
        <v>0.25</v>
      </c>
      <c r="D4" s="7"/>
      <c r="E4" s="8">
        <f aca="true" t="shared" si="0" ref="E4:E7">C4*D4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5" t="s">
        <v>5</v>
      </c>
      <c r="C5" s="6">
        <v>0.5</v>
      </c>
      <c r="D5" s="22">
        <v>1</v>
      </c>
      <c r="E5" s="8">
        <f t="shared" si="0"/>
        <v>0.5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5" t="s">
        <v>6</v>
      </c>
      <c r="C6" s="6">
        <v>0.75</v>
      </c>
      <c r="D6" s="7"/>
      <c r="E6" s="8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5" t="s">
        <v>7</v>
      </c>
      <c r="C7" s="6">
        <v>1</v>
      </c>
      <c r="D7" s="7"/>
      <c r="E7" s="8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9"/>
      <c r="C8" s="10"/>
      <c r="D8" s="10"/>
      <c r="E8" s="11">
        <f>SUM(E4:E7)</f>
        <v>0.5</v>
      </c>
      <c r="F8" s="1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2" t="s">
        <v>9</v>
      </c>
      <c r="C10" s="3" t="s">
        <v>1</v>
      </c>
      <c r="D10" s="3" t="s">
        <v>10</v>
      </c>
      <c r="E10" s="4" t="s">
        <v>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1"/>
      <c r="B11" s="12" t="s">
        <v>11</v>
      </c>
      <c r="C11" s="6">
        <v>0.5</v>
      </c>
      <c r="D11" s="7">
        <f>SUM(F11:H11)</f>
        <v>0</v>
      </c>
      <c r="E11" s="13">
        <f aca="true" t="shared" si="1" ref="E11:E12">C11*D11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2" t="s">
        <v>12</v>
      </c>
      <c r="C12" s="7">
        <v>0.1</v>
      </c>
      <c r="D12" s="14">
        <f>SUM(F12:J12)</f>
        <v>0</v>
      </c>
      <c r="E12" s="13">
        <f t="shared" si="1"/>
        <v>0</v>
      </c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>
      <c r="A13" s="1"/>
      <c r="B13" s="16"/>
      <c r="C13" s="17"/>
      <c r="D13" s="17"/>
      <c r="E13" s="11">
        <f>SUM(E11:E12)</f>
        <v>0</v>
      </c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1"/>
      <c r="B15" s="2" t="s">
        <v>14</v>
      </c>
      <c r="C15" s="3" t="s">
        <v>1</v>
      </c>
      <c r="D15" s="3" t="s">
        <v>15</v>
      </c>
      <c r="E15" s="4" t="s">
        <v>3</v>
      </c>
      <c r="F15" s="1"/>
      <c r="G15" s="1"/>
      <c r="H15" s="1" t="s">
        <v>16</v>
      </c>
      <c r="I15" s="1" t="s">
        <v>17</v>
      </c>
      <c r="J15" s="1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1"/>
      <c r="B16" s="12" t="s">
        <v>19</v>
      </c>
      <c r="C16" s="6">
        <v>0.15</v>
      </c>
      <c r="D16" s="7">
        <v>5</v>
      </c>
      <c r="E16" s="13">
        <f>C16*D16</f>
        <v>0.75</v>
      </c>
      <c r="F16" s="1"/>
      <c r="G16" s="1"/>
      <c r="H16" s="1" t="s">
        <v>70</v>
      </c>
      <c r="I16" s="18" t="s">
        <v>71</v>
      </c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2"/>
      <c r="C17" s="6"/>
      <c r="D17" s="7"/>
      <c r="E17" s="19">
        <f>E16</f>
        <v>0.75</v>
      </c>
      <c r="F17" s="1" t="s">
        <v>22</v>
      </c>
      <c r="G17" s="1"/>
      <c r="H17" s="1" t="s">
        <v>72</v>
      </c>
      <c r="I17" s="18" t="s">
        <v>32</v>
      </c>
      <c r="J17" s="18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1"/>
      <c r="B18" s="12" t="s">
        <v>23</v>
      </c>
      <c r="C18" s="6">
        <v>0.25</v>
      </c>
      <c r="D18" s="7">
        <v>5</v>
      </c>
      <c r="E18" s="13">
        <f aca="true" t="shared" si="2" ref="E18:E19">C18*D18</f>
        <v>1.25</v>
      </c>
      <c r="F18" s="1"/>
      <c r="G18" s="1"/>
      <c r="H18" s="1" t="s">
        <v>73</v>
      </c>
      <c r="I18" s="18" t="s">
        <v>32</v>
      </c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1"/>
      <c r="B19" s="12"/>
      <c r="C19" s="6">
        <v>0.5</v>
      </c>
      <c r="D19" s="7"/>
      <c r="E19" s="13">
        <f t="shared" si="2"/>
        <v>0</v>
      </c>
      <c r="F19" s="1"/>
      <c r="G19" s="1"/>
      <c r="H19" s="1" t="s">
        <v>74</v>
      </c>
      <c r="I19" s="18" t="s">
        <v>32</v>
      </c>
      <c r="J19" s="18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2"/>
      <c r="C20" s="6"/>
      <c r="D20" s="7"/>
      <c r="E20" s="19">
        <f>E18+E19</f>
        <v>1.25</v>
      </c>
      <c r="F20" s="1" t="s">
        <v>13</v>
      </c>
      <c r="G20" s="1"/>
      <c r="H20" s="1" t="s">
        <v>75</v>
      </c>
      <c r="I20" s="18" t="s">
        <v>29</v>
      </c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"/>
      <c r="B21" s="12" t="s">
        <v>24</v>
      </c>
      <c r="C21" s="6">
        <v>0.5</v>
      </c>
      <c r="D21" s="7">
        <v>2</v>
      </c>
      <c r="E21" s="13">
        <f>C21*D21</f>
        <v>1</v>
      </c>
      <c r="F21" s="1"/>
      <c r="H21" s="1" t="s">
        <v>76</v>
      </c>
      <c r="I21" s="18" t="s">
        <v>32</v>
      </c>
      <c r="J21" s="18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>
      <c r="A22" s="1"/>
      <c r="B22" s="12"/>
      <c r="C22" s="6"/>
      <c r="D22" s="7"/>
      <c r="E22" s="31">
        <v>1</v>
      </c>
      <c r="F22" s="1" t="s">
        <v>22</v>
      </c>
      <c r="H22" s="1" t="s">
        <v>77</v>
      </c>
      <c r="I22" s="18" t="s">
        <v>21</v>
      </c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4.25">
      <c r="A23" s="1"/>
      <c r="B23" s="9"/>
      <c r="C23" s="10"/>
      <c r="D23" s="10"/>
      <c r="E23" s="11">
        <f>E17+E20+E22</f>
        <v>3</v>
      </c>
      <c r="F23" s="1" t="s">
        <v>25</v>
      </c>
      <c r="G23" s="1"/>
      <c r="H23" s="1" t="s">
        <v>78</v>
      </c>
      <c r="I23" s="18" t="s">
        <v>21</v>
      </c>
      <c r="J23" s="18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4.25">
      <c r="A24" s="1"/>
      <c r="B24" s="1"/>
      <c r="C24" s="1"/>
      <c r="D24" s="1"/>
      <c r="E24" s="1"/>
      <c r="F24" s="1"/>
      <c r="G24" s="1"/>
      <c r="H24" s="1" t="s">
        <v>79</v>
      </c>
      <c r="I24" s="18" t="s">
        <v>21</v>
      </c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.25">
      <c r="A25" s="1"/>
      <c r="B25" s="20" t="s">
        <v>26</v>
      </c>
      <c r="C25" s="20"/>
      <c r="D25" s="20" t="s">
        <v>27</v>
      </c>
      <c r="E25" s="21">
        <f>E8+E13+E23</f>
        <v>3.5</v>
      </c>
      <c r="F25" s="1"/>
      <c r="G25" s="1"/>
      <c r="H25" s="1" t="s">
        <v>80</v>
      </c>
      <c r="I25" s="18" t="s">
        <v>21</v>
      </c>
      <c r="J25" s="18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4.25">
      <c r="A26" s="1"/>
      <c r="B26" s="20"/>
      <c r="C26" s="20"/>
      <c r="D26" s="20"/>
      <c r="E26" s="21"/>
      <c r="F26" s="1"/>
      <c r="G26" s="1"/>
      <c r="H26" s="30" t="s">
        <v>81</v>
      </c>
      <c r="I26" s="18" t="s">
        <v>82</v>
      </c>
      <c r="J26" s="18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4.25">
      <c r="A27" s="1"/>
      <c r="B27" s="20"/>
      <c r="C27" s="20"/>
      <c r="D27" s="20"/>
      <c r="E27" s="21"/>
      <c r="F27" s="1"/>
      <c r="G27" s="1"/>
      <c r="H27" s="1" t="s">
        <v>83</v>
      </c>
      <c r="I27" s="18" t="s">
        <v>21</v>
      </c>
      <c r="J27" s="18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4.25">
      <c r="A28" s="1"/>
      <c r="B28" s="1"/>
      <c r="C28" s="1"/>
      <c r="D28" s="1"/>
      <c r="E28" s="1"/>
      <c r="F28" s="1"/>
      <c r="G28" s="1"/>
      <c r="H28" s="1" t="s">
        <v>84</v>
      </c>
      <c r="I28" s="18" t="s">
        <v>82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4.25">
      <c r="A29" s="1"/>
      <c r="B29" s="1"/>
      <c r="C29" s="1"/>
      <c r="D29" s="1"/>
      <c r="E29" s="1"/>
      <c r="F29" s="1"/>
      <c r="G29" s="1"/>
      <c r="H29" s="1" t="s">
        <v>85</v>
      </c>
      <c r="I29" s="18" t="s">
        <v>29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 selectLockedCells="1" selectUnlockedCells="1"/>
  <mergeCells count="2">
    <mergeCell ref="B25:D27"/>
    <mergeCell ref="E25:E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6">
      <selection activeCell="E28" sqref="E28"/>
    </sheetView>
  </sheetViews>
  <sheetFormatPr defaultColWidth="10.28125" defaultRowHeight="12.75"/>
  <cols>
    <col min="1" max="1" width="11.00390625" style="0" customWidth="1"/>
    <col min="2" max="2" width="18.140625" style="0" customWidth="1"/>
    <col min="3" max="3" width="11.00390625" style="0" customWidth="1"/>
    <col min="4" max="4" width="17.57421875" style="0" customWidth="1"/>
    <col min="5" max="5" width="15.7109375" style="0" customWidth="1"/>
    <col min="6" max="6" width="16.140625" style="0" customWidth="1"/>
    <col min="7" max="7" width="5.421875" style="0" customWidth="1"/>
    <col min="8" max="8" width="47.421875" style="0" customWidth="1"/>
    <col min="9" max="9" width="5.7109375" style="32" customWidth="1"/>
    <col min="10" max="10" width="7.57421875" style="0" customWidth="1"/>
    <col min="11" max="11" width="4.421875" style="0" customWidth="1"/>
    <col min="12" max="12" width="4.140625" style="0" customWidth="1"/>
    <col min="13" max="13" width="5.28125" style="0" customWidth="1"/>
    <col min="14" max="16384" width="11.0039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8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"/>
      <c r="B2" s="1"/>
      <c r="C2" s="1"/>
      <c r="D2" s="1"/>
      <c r="E2" s="1"/>
      <c r="F2" s="1"/>
      <c r="G2" s="1"/>
      <c r="H2" s="1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>
      <c r="A3" s="1"/>
      <c r="B3" s="2" t="s">
        <v>0</v>
      </c>
      <c r="C3" s="3" t="s">
        <v>1</v>
      </c>
      <c r="D3" s="3" t="s">
        <v>2</v>
      </c>
      <c r="E3" s="4" t="s">
        <v>3</v>
      </c>
      <c r="F3" s="1"/>
      <c r="G3" s="1"/>
      <c r="H3" s="1"/>
      <c r="I3" s="18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>
      <c r="A4" s="1"/>
      <c r="B4" s="5" t="s">
        <v>4</v>
      </c>
      <c r="C4" s="6">
        <v>0.25</v>
      </c>
      <c r="D4" s="7"/>
      <c r="E4" s="8">
        <f aca="true" t="shared" si="0" ref="E4:E7">C4*D4</f>
        <v>0</v>
      </c>
      <c r="F4" s="1"/>
      <c r="G4" s="1"/>
      <c r="H4" s="1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>
      <c r="A5" s="1"/>
      <c r="B5" s="5" t="s">
        <v>5</v>
      </c>
      <c r="C5" s="6">
        <v>0.5</v>
      </c>
      <c r="D5" s="7">
        <v>1</v>
      </c>
      <c r="E5" s="8">
        <f t="shared" si="0"/>
        <v>0.5</v>
      </c>
      <c r="F5" s="1"/>
      <c r="G5" s="1"/>
      <c r="H5" s="1"/>
      <c r="I5" s="18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>
      <c r="A6" s="1"/>
      <c r="B6" s="5" t="s">
        <v>6</v>
      </c>
      <c r="C6" s="6">
        <v>0.75</v>
      </c>
      <c r="D6" s="7"/>
      <c r="E6" s="8">
        <f t="shared" si="0"/>
        <v>0</v>
      </c>
      <c r="F6" s="1"/>
      <c r="G6" s="1"/>
      <c r="H6" s="1"/>
      <c r="I6" s="18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>
      <c r="A7" s="1"/>
      <c r="B7" s="5" t="s">
        <v>7</v>
      </c>
      <c r="C7" s="6">
        <v>1</v>
      </c>
      <c r="D7" s="7"/>
      <c r="E7" s="8">
        <f t="shared" si="0"/>
        <v>0</v>
      </c>
      <c r="F7" s="1"/>
      <c r="G7" s="1"/>
      <c r="H7" s="1"/>
      <c r="I7" s="18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25">
      <c r="A8" s="1"/>
      <c r="B8" s="9"/>
      <c r="C8" s="10"/>
      <c r="D8" s="10"/>
      <c r="E8" s="11">
        <f>SUM(E4:E7)</f>
        <v>0.5</v>
      </c>
      <c r="F8" s="1" t="s">
        <v>8</v>
      </c>
      <c r="G8" s="1"/>
      <c r="H8" s="1"/>
      <c r="I8" s="18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25">
      <c r="A9" s="1"/>
      <c r="B9" s="1"/>
      <c r="C9" s="1"/>
      <c r="D9" s="1"/>
      <c r="E9" s="1"/>
      <c r="F9" s="1"/>
      <c r="G9" s="1"/>
      <c r="H9" s="1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>
      <c r="A10" s="1"/>
      <c r="B10" s="2" t="s">
        <v>9</v>
      </c>
      <c r="C10" s="3" t="s">
        <v>1</v>
      </c>
      <c r="D10" s="3" t="s">
        <v>10</v>
      </c>
      <c r="E10" s="4" t="s">
        <v>3</v>
      </c>
      <c r="F10" s="1"/>
      <c r="G10" s="1"/>
      <c r="H10" s="1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1"/>
      <c r="B11" s="12" t="s">
        <v>11</v>
      </c>
      <c r="C11" s="6">
        <v>0.5</v>
      </c>
      <c r="D11" s="7"/>
      <c r="E11" s="13">
        <f aca="true" t="shared" si="1" ref="E11:E12">C11*D11</f>
        <v>0</v>
      </c>
      <c r="F11" s="1"/>
      <c r="G11" s="1"/>
      <c r="H11" s="1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25">
      <c r="A12" s="1"/>
      <c r="B12" s="12" t="s">
        <v>12</v>
      </c>
      <c r="C12" s="7">
        <v>0.1</v>
      </c>
      <c r="D12" s="7"/>
      <c r="E12" s="13">
        <f t="shared" si="1"/>
        <v>0</v>
      </c>
      <c r="F12" s="27"/>
      <c r="G12" s="1"/>
      <c r="H12" s="1"/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4.25">
      <c r="A13" s="1"/>
      <c r="B13" s="16"/>
      <c r="C13" s="17"/>
      <c r="D13" s="17"/>
      <c r="E13" s="11">
        <f>SUM(E11:E12)</f>
        <v>0</v>
      </c>
      <c r="F13" s="1" t="s">
        <v>13</v>
      </c>
      <c r="G13" s="1"/>
      <c r="H13" s="1"/>
      <c r="I13" s="1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25">
      <c r="A14" s="1"/>
      <c r="B14" s="18"/>
      <c r="C14" s="1"/>
      <c r="D14" s="1"/>
      <c r="E14" s="1"/>
      <c r="F14" s="1"/>
      <c r="G14" s="1"/>
      <c r="H14" s="1"/>
      <c r="I14" s="1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1"/>
      <c r="B15" s="2" t="s">
        <v>14</v>
      </c>
      <c r="C15" s="3" t="s">
        <v>1</v>
      </c>
      <c r="D15" s="3" t="s">
        <v>15</v>
      </c>
      <c r="E15" s="4" t="s">
        <v>3</v>
      </c>
      <c r="F15" s="1"/>
      <c r="G15" s="1"/>
      <c r="H15" s="1" t="s">
        <v>16</v>
      </c>
      <c r="I15" s="18" t="s">
        <v>17</v>
      </c>
      <c r="J15" s="1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1"/>
      <c r="B16" s="12" t="s">
        <v>19</v>
      </c>
      <c r="C16" s="6">
        <v>0.15</v>
      </c>
      <c r="D16" s="7">
        <v>2</v>
      </c>
      <c r="E16" s="13">
        <f>C16*D16</f>
        <v>0.3</v>
      </c>
      <c r="F16" s="1"/>
      <c r="G16" s="1"/>
      <c r="H16" s="30" t="s">
        <v>86</v>
      </c>
      <c r="I16" s="18" t="s">
        <v>52</v>
      </c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2"/>
      <c r="C17" s="6"/>
      <c r="D17" s="7"/>
      <c r="E17" s="19">
        <f>E16</f>
        <v>0.3</v>
      </c>
      <c r="F17" s="1" t="s">
        <v>22</v>
      </c>
      <c r="G17" s="1"/>
      <c r="H17" s="30" t="s">
        <v>87</v>
      </c>
      <c r="I17" s="18" t="s">
        <v>21</v>
      </c>
      <c r="J17" s="18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1"/>
      <c r="B18" s="12" t="s">
        <v>23</v>
      </c>
      <c r="C18" s="6">
        <v>0.25</v>
      </c>
      <c r="D18" s="7">
        <v>3</v>
      </c>
      <c r="E18" s="13">
        <f aca="true" t="shared" si="2" ref="E18:E19">C18*D18</f>
        <v>0.75</v>
      </c>
      <c r="F18" s="1"/>
      <c r="G18" s="1"/>
      <c r="H18" s="30" t="s">
        <v>88</v>
      </c>
      <c r="I18" s="18" t="s">
        <v>52</v>
      </c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1"/>
      <c r="B19" s="12"/>
      <c r="C19" s="6">
        <v>0.5</v>
      </c>
      <c r="D19" s="7">
        <v>1</v>
      </c>
      <c r="E19" s="13">
        <f t="shared" si="2"/>
        <v>0.5</v>
      </c>
      <c r="F19" s="1"/>
      <c r="G19" s="1"/>
      <c r="H19" s="30" t="s">
        <v>89</v>
      </c>
      <c r="I19" s="18" t="s">
        <v>21</v>
      </c>
      <c r="J19" s="18" t="s">
        <v>45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2"/>
      <c r="C20" s="6"/>
      <c r="D20" s="7"/>
      <c r="E20" s="19">
        <f>E18+E19</f>
        <v>1.25</v>
      </c>
      <c r="F20" s="1" t="s">
        <v>13</v>
      </c>
      <c r="G20" s="1"/>
      <c r="H20" s="33" t="s">
        <v>90</v>
      </c>
      <c r="I20" s="32" t="s">
        <v>21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"/>
      <c r="B21" s="12" t="s">
        <v>24</v>
      </c>
      <c r="C21" s="6">
        <v>0.5</v>
      </c>
      <c r="D21" s="7"/>
      <c r="E21" s="13">
        <f>C21*D21</f>
        <v>0</v>
      </c>
      <c r="F21" s="1"/>
      <c r="H21" s="30" t="s">
        <v>91</v>
      </c>
      <c r="I21" s="18" t="s">
        <v>21</v>
      </c>
      <c r="J21" s="18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>
      <c r="A22" s="1"/>
      <c r="B22" s="12"/>
      <c r="C22" s="6"/>
      <c r="D22" s="7"/>
      <c r="E22" s="19">
        <f>E21</f>
        <v>0</v>
      </c>
      <c r="F22" s="1" t="s">
        <v>22</v>
      </c>
      <c r="I22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4.25">
      <c r="A23" s="1"/>
      <c r="B23" s="9"/>
      <c r="C23" s="10"/>
      <c r="D23" s="10"/>
      <c r="E23" s="11">
        <f>E17+E20+E22</f>
        <v>1.55</v>
      </c>
      <c r="F23" s="1" t="s">
        <v>25</v>
      </c>
      <c r="G23" s="1"/>
      <c r="I23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4.25">
      <c r="A24" s="1"/>
      <c r="B24" s="1"/>
      <c r="C24" s="1"/>
      <c r="D24" s="1"/>
      <c r="E24" s="1"/>
      <c r="F24" s="1"/>
      <c r="G24" s="1"/>
      <c r="I24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.25">
      <c r="A25" s="1"/>
      <c r="B25" s="20" t="s">
        <v>26</v>
      </c>
      <c r="C25" s="20"/>
      <c r="D25" s="20" t="s">
        <v>27</v>
      </c>
      <c r="E25" s="21">
        <f>E8+E13+E23</f>
        <v>2.05</v>
      </c>
      <c r="F25" s="1"/>
      <c r="G25" s="1"/>
      <c r="I25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4.25">
      <c r="A26" s="1"/>
      <c r="B26" s="20"/>
      <c r="C26" s="20"/>
      <c r="D26" s="20"/>
      <c r="E26" s="21"/>
      <c r="F26" s="1"/>
      <c r="G26" s="1"/>
      <c r="I26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4.25">
      <c r="A27" s="1"/>
      <c r="B27" s="20"/>
      <c r="C27" s="20"/>
      <c r="D27" s="20"/>
      <c r="E27" s="21"/>
      <c r="F27" s="1"/>
      <c r="G27" s="1"/>
      <c r="H27" s="1"/>
      <c r="I27" s="1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4.25">
      <c r="A28" s="1"/>
      <c r="B28" s="1"/>
      <c r="C28" s="1"/>
      <c r="D28" s="1"/>
      <c r="E28" s="1"/>
      <c r="F28" s="1"/>
      <c r="G28" s="1"/>
      <c r="H28" s="1"/>
      <c r="I28" s="1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4.25">
      <c r="A29" s="1"/>
      <c r="B29" s="1"/>
      <c r="C29" s="1"/>
      <c r="D29" s="1"/>
      <c r="E29" s="1"/>
      <c r="F29" s="1"/>
      <c r="G29" s="1"/>
      <c r="H29" s="1"/>
      <c r="I29" s="1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4.25">
      <c r="A30" s="1"/>
      <c r="B30" s="1"/>
      <c r="C30" s="1"/>
      <c r="D30" s="1"/>
      <c r="E30" s="1"/>
      <c r="F30" s="1"/>
      <c r="G30" s="1"/>
      <c r="H30" s="1"/>
      <c r="I30" s="1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4.25">
      <c r="A31" s="1"/>
      <c r="B31" s="1"/>
      <c r="C31" s="1"/>
      <c r="D31" s="1"/>
      <c r="E31" s="1"/>
      <c r="F31" s="1"/>
      <c r="G31" s="1"/>
      <c r="H31" s="1"/>
      <c r="I31" s="1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 selectLockedCells="1" selectUnlockedCells="1"/>
  <mergeCells count="2">
    <mergeCell ref="B25:D27"/>
    <mergeCell ref="E25:E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2018-01-18T10:15:07Z</cp:lastPrinted>
  <dcterms:created xsi:type="dcterms:W3CDTF">2018-01-15T17:00:53Z</dcterms:created>
  <dcterms:modified xsi:type="dcterms:W3CDTF">2023-12-29T09:31:28Z</dcterms:modified>
  <cp:category/>
  <cp:version/>
  <cp:contentType/>
  <cp:contentStatus/>
  <cp:revision>6</cp:revision>
</cp:coreProperties>
</file>